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19\Ctas. Publicas 2019\3er.Trimestre 2019\"/>
    </mc:Choice>
  </mc:AlternateContent>
  <bookViews>
    <workbookView xWindow="0" yWindow="0" windowWidth="19200" windowHeight="10995" tabRatio="863" firstSheet="1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C99" i="60" s="1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58" i="60"/>
  <c r="C46" i="60"/>
  <c r="C37" i="60"/>
  <c r="C34" i="60"/>
  <c r="C28" i="60"/>
  <c r="C25" i="60"/>
  <c r="C19" i="60"/>
  <c r="D46" i="62" l="1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39" i="64" s="1"/>
  <c r="C15" i="63"/>
  <c r="C7" i="63"/>
  <c r="C20" i="63" s="1"/>
  <c r="H3" i="65" l="1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<sst xmlns="http://schemas.openxmlformats.org/spreadsheetml/2006/main" count="926" uniqueCount="655">
  <si>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</si>
  <si>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</si>
  <si>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</si>
  <si>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</si>
  <si>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</si>
  <si>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</si>
  <si>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</si>
  <si>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</si>
  <si>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</si>
  <si>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</si>
  <si>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</si>
  <si>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</si>
  <si>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</si>
  <si>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</si>
  <si>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</si>
  <si>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</si>
  <si>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</si>
  <si>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</si>
  <si>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</si>
  <si>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</si>
  <si>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</si>
  <si>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</si>
  <si>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</si>
  <si>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</si>
  <si>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</si>
  <si>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</si>
  <si>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</si>
  <si>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</si>
  <si>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</si>
  <si>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</si>
  <si>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</si>
  <si>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</si>
  <si>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</si>
  <si>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</si>
  <si>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</si>
  <si>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</si>
  <si>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</si>
  <si>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</si>
  <si>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</si>
  <si>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</si>
  <si>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</si>
  <si>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</si>
  <si>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</si>
  <si>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</si>
  <si>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</si>
  <si>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</si>
  <si>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</si>
  <si>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</si>
  <si>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</si>
  <si>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</si>
  <si>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</si>
  <si>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</si>
  <si>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</si>
  <si>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</si>
  <si>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</si>
  <si>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</si>
  <si>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</si>
  <si>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</si>
  <si>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</si>
  <si>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</si>
  <si>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</si>
  <si>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</si>
  <si>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</si>
  <si>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</si>
  <si>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</si>
  <si>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</si>
  <si>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</si>
  <si>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</si>
  <si>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</si>
  <si>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</si>
  <si>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</si>
  <si>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</si>
  <si>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</si>
  <si>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</si>
  <si>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</si>
  <si>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</si>
  <si>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</si>
  <si>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</si>
  <si>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</si>
  <si>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</si>
  <si>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</si>
  <si>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</si>
  <si>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</si>
  <si>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</si>
  <si>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</si>
  <si>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</si>
  <si>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</si>
  <si>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</si>
  <si>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</si>
  <si>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</si>
  <si>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</si>
  <si>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</si>
  <si>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</si>
  <si>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</si>
  <si>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</si>
  <si>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</si>
  <si>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</si>
  <si>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</si>
  <si>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</si>
  <si>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</si>
  <si>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</si>
  <si>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</si>
  <si>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</si>
  <si>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</si>
  <si>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</si>
  <si>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</si>
  <si>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</si>
  <si>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</si>
  <si>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</si>
  <si>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</si>
  <si>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</si>
  <si>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</si>
  <si>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</si>
  <si>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</si>
  <si>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</si>
  <si>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</si>
  <si>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</si>
  <si>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</si>
  <si>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</si>
  <si>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</si>
  <si>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</si>
  <si>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</si>
  <si>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</si>
  <si>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</si>
  <si>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</si>
  <si>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</si>
  <si>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</si>
  <si>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</si>
  <si>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</si>
  <si>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</si>
  <si>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</si>
  <si>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</si>
  <si>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</si>
  <si>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</si>
  <si>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</si>
  <si>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</si>
  <si>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</si>
  <si>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</si>
  <si>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</si>
  <si>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</si>
  <si>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</si>
  <si>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</si>
  <si>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</si>
  <si>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</si>
  <si>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</si>
  <si>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</si>
  <si>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</si>
  <si>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</si>
  <si>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</si>
  <si>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</si>
  <si>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</si>
  <si>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</si>
  <si>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</si>
  <si>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</si>
  <si>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</si>
  <si>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</si>
  <si>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</si>
  <si>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</si>
  <si>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</si>
  <si>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</si>
  <si>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</si>
  <si>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</si>
  <si>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</si>
  <si>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</si>
  <si>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</si>
  <si>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</si>
  <si>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</si>
  <si>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</si>
  <si>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</si>
  <si>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</si>
  <si>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</si>
  <si>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</si>
  <si>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</si>
  <si>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</si>
  <si>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</si>
  <si>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</si>
  <si>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</si>
  <si>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</si>
  <si>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</si>
  <si>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</si>
  <si>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</si>
  <si>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</si>
  <si>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</si>
  <si>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</si>
  <si>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</si>
  <si>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</si>
  <si>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</si>
  <si>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</si>
  <si>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</si>
  <si>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</si>
  <si>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</si>
  <si>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</si>
  <si>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</si>
  <si>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</si>
  <si>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</si>
  <si>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</si>
  <si>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</si>
  <si>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</si>
  <si>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</si>
  <si>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</si>
  <si>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</si>
  <si>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</si>
  <si>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</si>
  <si>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</si>
  <si>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</si>
  <si>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</si>
  <si>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</si>
  <si>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</si>
  <si>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</si>
  <si>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</si>
  <si>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</si>
  <si>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</si>
  <si>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</si>
  <si>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</si>
  <si>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</si>
  <si>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</si>
  <si>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</si>
  <si>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</si>
  <si>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</si>
  <si>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</si>
  <si>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</si>
  <si>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</si>
  <si>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</si>
  <si>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</si>
  <si>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</si>
  <si>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</si>
  <si>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</si>
  <si>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</si>
  <si>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</si>
  <si>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</si>
  <si>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</si>
  <si>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</si>
  <si>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</si>
  <si>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</si>
  <si>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</si>
  <si>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</si>
  <si>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</si>
  <si>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</si>
  <si>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</si>
  <si>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</si>
  <si>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</si>
  <si>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</si>
  <si>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</si>
  <si>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</si>
  <si>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</si>
  <si>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</si>
  <si>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</si>
  <si>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</si>
  <si>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</si>
  <si>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</si>
  <si>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</si>
  <si>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</si>
  <si>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</si>
  <si>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</si>
  <si>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</si>
  <si>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</si>
  <si>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</si>
  <si>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</si>
  <si>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</si>
  <si>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</si>
  <si>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</si>
  <si>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</si>
  <si>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</si>
  <si>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</si>
  <si>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</si>
  <si>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</si>
  <si>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</si>
  <si>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</si>
  <si>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</si>
  <si>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</si>
  <si>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</si>
  <si>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</si>
  <si>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</si>
  <si>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</si>
  <si>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</si>
  <si>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</si>
  <si>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</si>
  <si>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</si>
  <si>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</si>
  <si>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</si>
  <si>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</si>
  <si>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</si>
  <si>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</si>
  <si>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</si>
  <si>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</si>
  <si>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</si>
  <si>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</si>
  <si>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</si>
  <si>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</si>
  <si>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</si>
  <si>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</si>
  <si>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</si>
  <si>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</si>
  <si>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</si>
  <si>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</si>
  <si>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</si>
  <si>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</si>
  <si>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</si>
  <si>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</si>
  <si>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</si>
  <si>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</si>
  <si>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</si>
  <si>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</si>
  <si>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</si>
  <si>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</si>
  <si>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</si>
  <si>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</si>
  <si>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</si>
  <si>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</si>
  <si>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</si>
  <si>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</si>
  <si>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</si>
  <si>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</si>
  <si>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</si>
  <si>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</si>
  <si>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</si>
  <si>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</si>
  <si>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</si>
  <si>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</si>
  <si>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</si>
  <si>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</si>
  <si>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</si>
  <si>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</si>
  <si>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</si>
  <si>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</si>
  <si>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</si>
  <si>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</si>
  <si>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</si>
  <si>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</si>
  <si>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</si>
  <si>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</si>
  <si>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</si>
  <si>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</si>
  <si>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</si>
  <si>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</si>
  <si>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</si>
  <si>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</si>
  <si>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</si>
  <si>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</si>
  <si>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</si>
  <si>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</si>
  <si>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</si>
  <si>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</si>
  <si>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</si>
  <si>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</si>
  <si>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</si>
  <si>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</si>
  <si>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</si>
  <si>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</si>
  <si>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</si>
  <si>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</si>
  <si>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</si>
  <si>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</si>
  <si>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</si>
  <si>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</si>
  <si>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</si>
  <si>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</si>
  <si>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</si>
  <si>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</si>
  <si>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</si>
  <si>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</si>
  <si>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</si>
  <si>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</si>
  <si>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</si>
  <si>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</si>
  <si>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</si>
  <si>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</si>
  <si>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</si>
  <si>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</si>
  <si>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</si>
  <si>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</si>
  <si>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</si>
  <si>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</si>
  <si>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</si>
  <si>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</si>
  <si>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</si>
  <si>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</si>
  <si>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</si>
  <si>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</si>
  <si>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</si>
  <si>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</si>
  <si>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</si>
  <si>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</si>
  <si>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</si>
  <si>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</si>
  <si>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</si>
  <si>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</si>
  <si>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</si>
  <si>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</si>
  <si>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</si>
  <si>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</si>
  <si>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</si>
  <si>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</si>
  <si>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</si>
  <si>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</si>
  <si>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</si>
  <si>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</si>
  <si>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</si>
  <si>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</si>
  <si>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</si>
  <si>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</si>
  <si>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</si>
  <si>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</si>
  <si>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</si>
  <si>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</si>
  <si>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</si>
  <si>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</si>
  <si>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</si>
  <si>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</si>
  <si>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</si>
  <si>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</si>
  <si>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</si>
  <si>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</si>
  <si>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</si>
  <si>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</si>
  <si>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</si>
  <si>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</si>
  <si>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</si>
  <si>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</si>
  <si>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</si>
  <si>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</si>
  <si>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</si>
  <si>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</si>
  <si>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</si>
  <si>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</si>
  <si>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</si>
  <si>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</si>
  <si>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</si>
  <si>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</si>
  <si>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</si>
  <si>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</si>
  <si>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</si>
  <si>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</si>
  <si>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</si>
  <si>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</si>
  <si>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</si>
  <si>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</si>
  <si>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</si>
  <si>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</si>
  <si>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</si>
  <si>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</si>
  <si>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</si>
  <si>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</si>
  <si>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</si>
  <si>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</si>
  <si>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</si>
  <si>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</si>
  <si>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</si>
  <si>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</si>
  <si>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</si>
  <si>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</si>
  <si>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</si>
  <si>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</si>
  <si>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</si>
  <si>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</si>
  <si>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</si>
  <si>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</si>
  <si>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</si>
  <si>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</si>
  <si>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</si>
  <si>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</si>
  <si>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</si>
  <si>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</si>
  <si>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</si>
  <si>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</si>
  <si>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</si>
  <si>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</si>
  <si>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</si>
  <si>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</si>
  <si>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</si>
  <si>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</si>
  <si>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</si>
  <si>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</si>
  <si>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</si>
  <si>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</si>
  <si>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</si>
  <si>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</si>
  <si>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</si>
  <si>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</si>
  <si>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</si>
  <si>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</si>
  <si>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</si>
  <si>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</si>
  <si>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</si>
  <si>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</si>
  <si>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</si>
  <si>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</si>
  <si>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</si>
  <si>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</si>
  <si>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</si>
  <si>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</si>
  <si>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</si>
  <si>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</si>
  <si>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</si>
  <si>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</si>
  <si>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</si>
  <si>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</si>
  <si>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</si>
  <si>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</si>
  <si>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</si>
  <si>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</si>
  <si>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</si>
  <si>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</si>
  <si>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</si>
  <si>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</si>
  <si>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</si>
  <si>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</si>
  <si>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</si>
  <si>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</si>
  <si>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</si>
  <si>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</si>
  <si>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</si>
  <si>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</si>
  <si>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</si>
  <si>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</si>
  <si>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</si>
  <si>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</si>
  <si>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</si>
  <si>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</si>
  <si>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</si>
  <si>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</si>
  <si>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</si>
  <si>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</si>
  <si>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</si>
  <si>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</si>
  <si>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</si>
  <si>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</si>
  <si>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</si>
  <si>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</si>
  <si>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</si>
  <si>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</si>
  <si>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</si>
  <si>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</si>
  <si>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</si>
  <si>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</si>
  <si>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</si>
  <si>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</si>
  <si>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</si>
  <si>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</si>
  <si>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</si>
  <si>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</si>
  <si>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</si>
  <si>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</si>
  <si>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</si>
  <si>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</si>
  <si>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</si>
  <si>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</si>
  <si>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</si>
  <si>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</si>
  <si>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</si>
  <si>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</si>
  <si>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</si>
  <si>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</si>
  <si>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</si>
  <si>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</si>
  <si>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</si>
  <si>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</si>
  <si>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</si>
  <si>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</si>
  <si>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</si>
  <si>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</si>
  <si>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</si>
  <si>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</si>
  <si>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</si>
  <si>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</si>
  <si>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</si>
  <si>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</si>
  <si>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</si>
  <si>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</si>
  <si>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</si>
  <si>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</si>
  <si>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</si>
  <si>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</si>
  <si>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</si>
  <si>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</si>
  <si>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</si>
  <si>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</si>
  <si>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</si>
  <si>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</si>
  <si>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</si>
  <si>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</si>
  <si>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</si>
  <si>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</si>
  <si>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</si>
  <si>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</si>
  <si>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</si>
  <si>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</si>
  <si>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</si>
  <si>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</si>
  <si>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</si>
  <si>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</si>
  <si>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</si>
  <si>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</si>
  <si>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</si>
  <si>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</si>
  <si>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</si>
  <si>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</si>
  <si>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</si>
  <si>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</si>
  <si>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</si>
  <si>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</si>
  <si>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</si>
  <si>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</si>
  <si>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</si>
  <si>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</si>
  <si>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</si>
  <si>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</si>
  <si>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</si>
  <si>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</si>
  <si>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</si>
  <si>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</si>
  <si>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</si>
  <si>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</si>
  <si>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</si>
  <si>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</si>
  <si>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</si>
  <si>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</si>
  <si>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</si>
  <si>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</si>
  <si>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</si>
  <si>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</si>
  <si>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</si>
  <si>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</si>
  <si>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</si>
  <si>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</si>
  <si>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</si>
  <si>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</si>
  <si>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</si>
  <si>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</si>
  <si>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</si>
  <si>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</si>
  <si>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</si>
  <si>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</si>
  <si>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</si>
  <si>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</si>
  <si>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</si>
  <si>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</si>
  <si>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</si>
  <si>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</si>
  <si>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</si>
  <si>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</si>
  <si>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</si>
  <si>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</si>
  <si>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</si>
  <si>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</si>
  <si>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</si>
  <si>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</si>
  <si>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</si>
  <si>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</si>
  <si>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</si>
  <si>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</si>
  <si>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</si>
  <si>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COMISION MUNICIPAL DEL DEPORTE Y ATENCION A LA JUVENTUD DEL MUNICIPIO DE URIANGATO, GUANAJUATO.</t>
  </si>
  <si>
    <t>Correspondiente del 1 de Enero al AL 30 DE SEPTIEMBRE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</si>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</sst>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2"/>
  <sheetViews>
    <sheetView zoomScaleNormal="100" zoomScaleSheetLayoutView="100" workbookViewId="0">
      <pane ySplit="4" topLeftCell="A23" activePane="bottomLeft" state="frozen"/>
      <selection activeCell="A14" sqref="A14:B14"/>
      <selection pane="bottomLeft" activeCell="A42" sqref="A42:F4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652</v>
      </c>
      <c r="B1" s="165"/>
      <c r="C1" s="72"/>
      <c r="D1" s="69" t="s">
        <v>244</v>
      </c>
      <c r="E1" s="70">
        <v>2019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653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6" x14ac:dyDescent="0.2">
      <c r="A33" s="39"/>
      <c r="B33" s="41"/>
    </row>
    <row r="34" spans="1:6" x14ac:dyDescent="0.2">
      <c r="A34" s="100" t="s">
        <v>86</v>
      </c>
      <c r="B34" s="101" t="s">
        <v>81</v>
      </c>
    </row>
    <row r="35" spans="1:6" x14ac:dyDescent="0.2">
      <c r="A35" s="100" t="s">
        <v>87</v>
      </c>
      <c r="B35" s="101" t="s">
        <v>82</v>
      </c>
    </row>
    <row r="36" spans="1:6" x14ac:dyDescent="0.2">
      <c r="A36" s="39"/>
      <c r="B36" s="42"/>
    </row>
    <row r="37" spans="1:6" x14ac:dyDescent="0.2">
      <c r="A37" s="39"/>
      <c r="B37" s="40" t="s">
        <v>84</v>
      </c>
    </row>
    <row r="38" spans="1:6" x14ac:dyDescent="0.2">
      <c r="A38" s="39" t="s">
        <v>85</v>
      </c>
      <c r="B38" s="101" t="s">
        <v>33</v>
      </c>
    </row>
    <row r="39" spans="1:6" x14ac:dyDescent="0.2">
      <c r="A39" s="39"/>
      <c r="B39" s="101" t="s">
        <v>34</v>
      </c>
    </row>
    <row r="40" spans="1:6" ht="12" thickBot="1" x14ac:dyDescent="0.25">
      <c r="A40" s="43"/>
      <c r="B40" s="44"/>
    </row>
    <row r="42" spans="1:6" ht="15" x14ac:dyDescent="0.2">
      <c r="A42" s="192" t="s">
        <v>654</v>
      </c>
      <c r="B42" s="192"/>
      <c r="C42" s="192"/>
      <c r="D42" s="192"/>
      <c r="E42" s="192"/>
      <c r="F42" s="192"/>
    </row>
  </sheetData>
  <sheetProtection formatCells="0" formatColumns="0" formatRows="0" autoFilter="0" pivotTables="0"/>
  <mergeCells count="4">
    <mergeCell ref="A1:B1"/>
    <mergeCell ref="A2:B2"/>
    <mergeCell ref="A3:B3"/>
    <mergeCell ref="A42:F42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workbookViewId="0">
      <selection activeCell="B23" sqref="B23:G23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652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653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4407269.57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7" x14ac:dyDescent="0.2">
      <c r="A17" s="128">
        <v>3.2</v>
      </c>
      <c r="B17" s="121" t="s">
        <v>599</v>
      </c>
      <c r="C17" s="119">
        <v>0</v>
      </c>
    </row>
    <row r="18" spans="1:7" x14ac:dyDescent="0.2">
      <c r="A18" s="128">
        <v>3.3</v>
      </c>
      <c r="B18" s="123" t="s">
        <v>600</v>
      </c>
      <c r="C18" s="129">
        <v>0</v>
      </c>
    </row>
    <row r="19" spans="1:7" x14ac:dyDescent="0.2">
      <c r="A19" s="115"/>
      <c r="B19" s="130"/>
      <c r="C19" s="131"/>
    </row>
    <row r="20" spans="1:7" x14ac:dyDescent="0.2">
      <c r="A20" s="132" t="s">
        <v>125</v>
      </c>
      <c r="B20" s="132"/>
      <c r="C20" s="114">
        <f>C5+C7-C15</f>
        <v>4407269.57</v>
      </c>
    </row>
    <row r="23" spans="1:7" ht="15" x14ac:dyDescent="0.2">
      <c r="B23" s="192" t="s">
        <v>654</v>
      </c>
      <c r="C23" s="192"/>
      <c r="D23" s="192"/>
      <c r="E23" s="192"/>
      <c r="F23" s="192"/>
      <c r="G23" s="192"/>
    </row>
  </sheetData>
  <mergeCells count="5">
    <mergeCell ref="A1:C1"/>
    <mergeCell ref="A2:C2"/>
    <mergeCell ref="A3:C3"/>
    <mergeCell ref="A4:C4"/>
    <mergeCell ref="B23:G23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opLeftCell="A22" workbookViewId="0">
      <selection activeCell="B42" sqref="B42:G42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652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653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3915859.58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7659.4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0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2567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5092.3999999999996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7" x14ac:dyDescent="0.2">
      <c r="A33" s="154" t="s">
        <v>627</v>
      </c>
      <c r="B33" s="136" t="s">
        <v>506</v>
      </c>
      <c r="C33" s="147">
        <v>0</v>
      </c>
    </row>
    <row r="34" spans="1:7" x14ac:dyDescent="0.2">
      <c r="A34" s="154" t="s">
        <v>628</v>
      </c>
      <c r="B34" s="136" t="s">
        <v>629</v>
      </c>
      <c r="C34" s="147">
        <v>0</v>
      </c>
    </row>
    <row r="35" spans="1:7" x14ac:dyDescent="0.2">
      <c r="A35" s="154" t="s">
        <v>630</v>
      </c>
      <c r="B35" s="136" t="s">
        <v>631</v>
      </c>
      <c r="C35" s="147">
        <v>0</v>
      </c>
    </row>
    <row r="36" spans="1:7" x14ac:dyDescent="0.2">
      <c r="A36" s="154" t="s">
        <v>632</v>
      </c>
      <c r="B36" s="136" t="s">
        <v>514</v>
      </c>
      <c r="C36" s="147">
        <v>0</v>
      </c>
    </row>
    <row r="37" spans="1:7" x14ac:dyDescent="0.2">
      <c r="A37" s="154" t="s">
        <v>633</v>
      </c>
      <c r="B37" s="146" t="s">
        <v>634</v>
      </c>
      <c r="C37" s="153">
        <v>0</v>
      </c>
    </row>
    <row r="38" spans="1:7" x14ac:dyDescent="0.2">
      <c r="A38" s="138"/>
      <c r="B38" s="141"/>
      <c r="C38" s="142"/>
    </row>
    <row r="39" spans="1:7" x14ac:dyDescent="0.2">
      <c r="A39" s="143" t="s">
        <v>127</v>
      </c>
      <c r="B39" s="113"/>
      <c r="C39" s="114">
        <f>C5-C7+C30</f>
        <v>3908200.18</v>
      </c>
    </row>
    <row r="42" spans="1:7" ht="15" x14ac:dyDescent="0.2">
      <c r="B42" s="192" t="s">
        <v>654</v>
      </c>
      <c r="C42" s="192"/>
      <c r="D42" s="192"/>
      <c r="E42" s="192"/>
      <c r="F42" s="192"/>
      <c r="G42" s="192"/>
    </row>
  </sheetData>
  <mergeCells count="5">
    <mergeCell ref="A1:C1"/>
    <mergeCell ref="A2:C2"/>
    <mergeCell ref="A3:C3"/>
    <mergeCell ref="A4:C4"/>
    <mergeCell ref="B42:G4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37" workbookViewId="0">
      <selection activeCell="A50" sqref="A50:F50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653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  <row r="50" spans="1:6" ht="15" x14ac:dyDescent="0.2">
      <c r="A50" s="192" t="s">
        <v>654</v>
      </c>
      <c r="B50" s="192"/>
      <c r="C50" s="192"/>
      <c r="D50" s="192"/>
      <c r="E50" s="192"/>
      <c r="F50" s="192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50:F5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zoomScaleNormal="100" zoomScaleSheetLayoutView="100" workbookViewId="0">
      <selection activeCell="C68" sqref="C6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  <row r="51" spans="1:6" ht="15" x14ac:dyDescent="0.2">
      <c r="A51" s="192" t="s">
        <v>654</v>
      </c>
      <c r="B51" s="192"/>
      <c r="C51" s="192"/>
      <c r="D51" s="192"/>
      <c r="E51" s="192"/>
      <c r="F51" s="192"/>
    </row>
  </sheetData>
  <mergeCells count="6">
    <mergeCell ref="A51:F51"/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opLeftCell="A124" zoomScale="106" zoomScaleNormal="106" workbookViewId="0">
      <selection activeCell="A143" sqref="A143:F143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653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52246.15</v>
      </c>
      <c r="D15" s="79">
        <v>52246.15</v>
      </c>
      <c r="E15" s="79">
        <v>52246.15</v>
      </c>
      <c r="F15" s="79">
        <v>52246.15</v>
      </c>
      <c r="G15" s="79">
        <v>26116.6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3326.58</v>
      </c>
      <c r="D20" s="79">
        <v>3326.58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5000</v>
      </c>
      <c r="D21" s="79">
        <v>5000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0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980566.88</v>
      </c>
      <c r="D60" s="79">
        <f t="shared" ref="D60:E60" si="0">SUM(D61:D68)</f>
        <v>0</v>
      </c>
      <c r="E60" s="79">
        <f t="shared" si="0"/>
        <v>-534483.86</v>
      </c>
    </row>
    <row r="61" spans="1:9" x14ac:dyDescent="0.2">
      <c r="A61" s="77">
        <v>1241</v>
      </c>
      <c r="B61" s="75" t="s">
        <v>293</v>
      </c>
      <c r="C61" s="79">
        <v>128770.69</v>
      </c>
      <c r="D61" s="79">
        <v>0</v>
      </c>
      <c r="E61" s="79">
        <v>-58770.19</v>
      </c>
    </row>
    <row r="62" spans="1:9" x14ac:dyDescent="0.2">
      <c r="A62" s="77">
        <v>1242</v>
      </c>
      <c r="B62" s="75" t="s">
        <v>294</v>
      </c>
      <c r="C62" s="79">
        <v>146662.17000000001</v>
      </c>
      <c r="D62" s="79">
        <v>0</v>
      </c>
      <c r="E62" s="79">
        <v>-32420.65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448995</v>
      </c>
      <c r="D64" s="79">
        <v>0</v>
      </c>
      <c r="E64" s="79">
        <v>-285565.52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256139.02</v>
      </c>
      <c r="D66" s="79">
        <v>0</v>
      </c>
      <c r="E66" s="79">
        <v>-157727.5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40552.050000000003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40552.050000000003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29347.21</v>
      </c>
      <c r="D101" s="79">
        <f>SUM(D102:D110)</f>
        <v>29347.21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15463.65</v>
      </c>
      <c r="D103" s="79">
        <f t="shared" ref="D103:D110" si="1">C103</f>
        <v>15463.65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13883.56</v>
      </c>
      <c r="D108" s="79">
        <f t="shared" si="1"/>
        <v>13883.56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0</v>
      </c>
      <c r="D110" s="79">
        <f t="shared" si="1"/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  <row r="143" spans="1:8" ht="15" x14ac:dyDescent="0.2">
      <c r="A143" s="192" t="s">
        <v>654</v>
      </c>
      <c r="B143" s="192"/>
      <c r="C143" s="192"/>
      <c r="D143" s="192"/>
      <c r="E143" s="192"/>
      <c r="F143" s="192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143:F14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topLeftCell="A205" zoomScaleNormal="100" workbookViewId="0">
      <selection activeCell="A224" sqref="A224:F224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652</v>
      </c>
      <c r="B1" s="166"/>
      <c r="C1" s="166"/>
      <c r="D1" s="69" t="s">
        <v>244</v>
      </c>
      <c r="E1" s="80">
        <v>2019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653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766735.57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33.57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33.57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766702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766702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3618000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0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3618000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3618000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3908200.1799999997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3853116.1799999997</v>
      </c>
      <c r="D100" s="112">
        <f>C100/$C$99</f>
        <v>0.98590553260759539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2164030.83</v>
      </c>
      <c r="D101" s="112">
        <f t="shared" ref="D101:D164" si="0">C101/$C$99</f>
        <v>0.55371545221104823</v>
      </c>
      <c r="E101" s="111"/>
    </row>
    <row r="102" spans="1:5" x14ac:dyDescent="0.2">
      <c r="A102" s="109">
        <v>5111</v>
      </c>
      <c r="B102" s="106" t="s">
        <v>418</v>
      </c>
      <c r="C102" s="110">
        <v>1659552.77</v>
      </c>
      <c r="D102" s="112">
        <f t="shared" si="0"/>
        <v>0.42463351250344605</v>
      </c>
      <c r="E102" s="111"/>
    </row>
    <row r="103" spans="1:5" x14ac:dyDescent="0.2">
      <c r="A103" s="109">
        <v>5112</v>
      </c>
      <c r="B103" s="106" t="s">
        <v>419</v>
      </c>
      <c r="C103" s="110">
        <v>11000</v>
      </c>
      <c r="D103" s="112">
        <f t="shared" si="0"/>
        <v>2.8145948245670467E-3</v>
      </c>
      <c r="E103" s="111"/>
    </row>
    <row r="104" spans="1:5" x14ac:dyDescent="0.2">
      <c r="A104" s="109">
        <v>5113</v>
      </c>
      <c r="B104" s="106" t="s">
        <v>420</v>
      </c>
      <c r="C104" s="110">
        <v>139785.17000000001</v>
      </c>
      <c r="D104" s="112">
        <f t="shared" si="0"/>
        <v>3.5767146912111351E-2</v>
      </c>
      <c r="E104" s="111"/>
    </row>
    <row r="105" spans="1:5" x14ac:dyDescent="0.2">
      <c r="A105" s="109">
        <v>5114</v>
      </c>
      <c r="B105" s="106" t="s">
        <v>421</v>
      </c>
      <c r="C105" s="110">
        <v>0</v>
      </c>
      <c r="D105" s="112">
        <f t="shared" si="0"/>
        <v>0</v>
      </c>
      <c r="E105" s="111"/>
    </row>
    <row r="106" spans="1:5" x14ac:dyDescent="0.2">
      <c r="A106" s="109">
        <v>5115</v>
      </c>
      <c r="B106" s="106" t="s">
        <v>422</v>
      </c>
      <c r="C106" s="110">
        <v>353692.89</v>
      </c>
      <c r="D106" s="112">
        <f t="shared" si="0"/>
        <v>9.0500197970923804E-2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721776.72</v>
      </c>
      <c r="D108" s="112">
        <f t="shared" si="0"/>
        <v>0.18468263823681622</v>
      </c>
      <c r="E108" s="111"/>
    </row>
    <row r="109" spans="1:5" x14ac:dyDescent="0.2">
      <c r="A109" s="109">
        <v>5121</v>
      </c>
      <c r="B109" s="106" t="s">
        <v>425</v>
      </c>
      <c r="C109" s="110">
        <v>134802.20000000001</v>
      </c>
      <c r="D109" s="112">
        <f t="shared" si="0"/>
        <v>3.4492143132750182E-2</v>
      </c>
      <c r="E109" s="111"/>
    </row>
    <row r="110" spans="1:5" x14ac:dyDescent="0.2">
      <c r="A110" s="109">
        <v>5122</v>
      </c>
      <c r="B110" s="106" t="s">
        <v>426</v>
      </c>
      <c r="C110" s="110">
        <v>6813</v>
      </c>
      <c r="D110" s="112">
        <f t="shared" si="0"/>
        <v>1.7432576854341172E-3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128972.85</v>
      </c>
      <c r="D112" s="112">
        <f t="shared" si="0"/>
        <v>3.3000574192696551E-2</v>
      </c>
      <c r="E112" s="111"/>
    </row>
    <row r="113" spans="1:5" x14ac:dyDescent="0.2">
      <c r="A113" s="109">
        <v>5125</v>
      </c>
      <c r="B113" s="106" t="s">
        <v>429</v>
      </c>
      <c r="C113" s="110">
        <v>14746.84</v>
      </c>
      <c r="D113" s="112">
        <f t="shared" si="0"/>
        <v>3.7733072311562101E-3</v>
      </c>
      <c r="E113" s="111"/>
    </row>
    <row r="114" spans="1:5" x14ac:dyDescent="0.2">
      <c r="A114" s="109">
        <v>5126</v>
      </c>
      <c r="B114" s="106" t="s">
        <v>430</v>
      </c>
      <c r="C114" s="110">
        <v>290082.57</v>
      </c>
      <c r="D114" s="112">
        <f t="shared" si="0"/>
        <v>7.4224081838100739E-2</v>
      </c>
      <c r="E114" s="111"/>
    </row>
    <row r="115" spans="1:5" x14ac:dyDescent="0.2">
      <c r="A115" s="109">
        <v>5127</v>
      </c>
      <c r="B115" s="106" t="s">
        <v>431</v>
      </c>
      <c r="C115" s="110">
        <v>56231.7</v>
      </c>
      <c r="D115" s="112">
        <f t="shared" si="0"/>
        <v>1.4388131981509709E-2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90127.56</v>
      </c>
      <c r="D117" s="112">
        <f t="shared" si="0"/>
        <v>2.3061142175168726E-2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967308.63</v>
      </c>
      <c r="D118" s="112">
        <f t="shared" si="0"/>
        <v>0.24750744215973094</v>
      </c>
      <c r="E118" s="111"/>
    </row>
    <row r="119" spans="1:5" x14ac:dyDescent="0.2">
      <c r="A119" s="109">
        <v>5131</v>
      </c>
      <c r="B119" s="106" t="s">
        <v>435</v>
      </c>
      <c r="C119" s="110">
        <v>261551.01</v>
      </c>
      <c r="D119" s="112">
        <f t="shared" si="0"/>
        <v>6.6923647191480362E-2</v>
      </c>
      <c r="E119" s="111"/>
    </row>
    <row r="120" spans="1:5" x14ac:dyDescent="0.2">
      <c r="A120" s="109">
        <v>5132</v>
      </c>
      <c r="B120" s="106" t="s">
        <v>436</v>
      </c>
      <c r="C120" s="110">
        <v>5000</v>
      </c>
      <c r="D120" s="112">
        <f t="shared" si="0"/>
        <v>1.2793612838941121E-3</v>
      </c>
      <c r="E120" s="111"/>
    </row>
    <row r="121" spans="1:5" x14ac:dyDescent="0.2">
      <c r="A121" s="109">
        <v>5133</v>
      </c>
      <c r="B121" s="106" t="s">
        <v>437</v>
      </c>
      <c r="C121" s="110">
        <v>327553.53000000003</v>
      </c>
      <c r="D121" s="112">
        <f t="shared" si="0"/>
        <v>8.3811860936969726E-2</v>
      </c>
      <c r="E121" s="111"/>
    </row>
    <row r="122" spans="1:5" x14ac:dyDescent="0.2">
      <c r="A122" s="109">
        <v>5134</v>
      </c>
      <c r="B122" s="106" t="s">
        <v>438</v>
      </c>
      <c r="C122" s="110">
        <v>4778.3999999999996</v>
      </c>
      <c r="D122" s="112">
        <f t="shared" si="0"/>
        <v>1.2226599917919251E-3</v>
      </c>
      <c r="E122" s="111"/>
    </row>
    <row r="123" spans="1:5" x14ac:dyDescent="0.2">
      <c r="A123" s="109">
        <v>5135</v>
      </c>
      <c r="B123" s="106" t="s">
        <v>439</v>
      </c>
      <c r="C123" s="110">
        <v>88571.23</v>
      </c>
      <c r="D123" s="112">
        <f t="shared" si="0"/>
        <v>2.2662920505776139E-2</v>
      </c>
      <c r="E123" s="111"/>
    </row>
    <row r="124" spans="1:5" x14ac:dyDescent="0.2">
      <c r="A124" s="109">
        <v>5136</v>
      </c>
      <c r="B124" s="106" t="s">
        <v>440</v>
      </c>
      <c r="C124" s="110">
        <v>0</v>
      </c>
      <c r="D124" s="112">
        <f t="shared" si="0"/>
        <v>0</v>
      </c>
      <c r="E124" s="111"/>
    </row>
    <row r="125" spans="1:5" x14ac:dyDescent="0.2">
      <c r="A125" s="109">
        <v>5137</v>
      </c>
      <c r="B125" s="106" t="s">
        <v>441</v>
      </c>
      <c r="C125" s="110">
        <v>19345.689999999999</v>
      </c>
      <c r="D125" s="112">
        <f t="shared" si="0"/>
        <v>4.9500253592434972E-3</v>
      </c>
      <c r="E125" s="111"/>
    </row>
    <row r="126" spans="1:5" x14ac:dyDescent="0.2">
      <c r="A126" s="109">
        <v>5138</v>
      </c>
      <c r="B126" s="106" t="s">
        <v>442</v>
      </c>
      <c r="C126" s="110">
        <v>212209.65</v>
      </c>
      <c r="D126" s="112">
        <f t="shared" si="0"/>
        <v>5.4298562055744036E-2</v>
      </c>
      <c r="E126" s="111"/>
    </row>
    <row r="127" spans="1:5" x14ac:dyDescent="0.2">
      <c r="A127" s="109">
        <v>5139</v>
      </c>
      <c r="B127" s="106" t="s">
        <v>443</v>
      </c>
      <c r="C127" s="110">
        <v>48299.12</v>
      </c>
      <c r="D127" s="112">
        <f t="shared" si="0"/>
        <v>1.2358404834831159E-2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55084</v>
      </c>
      <c r="D128" s="112">
        <f t="shared" si="0"/>
        <v>1.4094467392404655E-2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55084</v>
      </c>
      <c r="D138" s="112">
        <f t="shared" si="0"/>
        <v>1.4094467392404655E-2</v>
      </c>
      <c r="E138" s="111"/>
    </row>
    <row r="139" spans="1:5" x14ac:dyDescent="0.2">
      <c r="A139" s="109">
        <v>5241</v>
      </c>
      <c r="B139" s="106" t="s">
        <v>453</v>
      </c>
      <c r="C139" s="110">
        <v>37384</v>
      </c>
      <c r="D139" s="112">
        <f t="shared" si="0"/>
        <v>9.5655284474194975E-3</v>
      </c>
      <c r="E139" s="111"/>
    </row>
    <row r="140" spans="1:5" x14ac:dyDescent="0.2">
      <c r="A140" s="109">
        <v>5242</v>
      </c>
      <c r="B140" s="106" t="s">
        <v>454</v>
      </c>
      <c r="C140" s="110">
        <v>17700</v>
      </c>
      <c r="D140" s="112">
        <f t="shared" si="0"/>
        <v>4.5289389449851575E-3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6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6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6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6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6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6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6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6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6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6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6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6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6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  <row r="224" spans="1:6" ht="15" x14ac:dyDescent="0.2">
      <c r="A224" s="192" t="s">
        <v>654</v>
      </c>
      <c r="B224" s="192"/>
      <c r="C224" s="192"/>
      <c r="D224" s="192"/>
      <c r="E224" s="192"/>
      <c r="F224" s="192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24:F2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22" workbookViewId="0">
      <selection activeCell="A30" sqref="A30:F30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652</v>
      </c>
      <c r="B1" s="170"/>
      <c r="C1" s="170"/>
      <c r="D1" s="82" t="s">
        <v>244</v>
      </c>
      <c r="E1" s="83">
        <v>2019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653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167878.29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476535.39</v>
      </c>
    </row>
    <row r="15" spans="1:5" x14ac:dyDescent="0.2">
      <c r="A15" s="88">
        <v>3220</v>
      </c>
      <c r="B15" s="84" t="s">
        <v>529</v>
      </c>
      <c r="C15" s="89">
        <v>702610.96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6" x14ac:dyDescent="0.2">
      <c r="A17" s="88">
        <v>3231</v>
      </c>
      <c r="B17" s="84" t="s">
        <v>531</v>
      </c>
      <c r="C17" s="89">
        <v>0</v>
      </c>
    </row>
    <row r="18" spans="1:6" x14ac:dyDescent="0.2">
      <c r="A18" s="88">
        <v>3232</v>
      </c>
      <c r="B18" s="84" t="s">
        <v>532</v>
      </c>
      <c r="C18" s="89">
        <v>0</v>
      </c>
    </row>
    <row r="19" spans="1:6" x14ac:dyDescent="0.2">
      <c r="A19" s="88">
        <v>3233</v>
      </c>
      <c r="B19" s="84" t="s">
        <v>533</v>
      </c>
      <c r="C19" s="89">
        <v>0</v>
      </c>
    </row>
    <row r="20" spans="1:6" x14ac:dyDescent="0.2">
      <c r="A20" s="88">
        <v>3239</v>
      </c>
      <c r="B20" s="84" t="s">
        <v>534</v>
      </c>
      <c r="C20" s="89">
        <v>0</v>
      </c>
    </row>
    <row r="21" spans="1:6" x14ac:dyDescent="0.2">
      <c r="A21" s="88">
        <v>3240</v>
      </c>
      <c r="B21" s="84" t="s">
        <v>535</v>
      </c>
      <c r="C21" s="89">
        <f>SUM(C22:C24)</f>
        <v>0</v>
      </c>
    </row>
    <row r="22" spans="1:6" x14ac:dyDescent="0.2">
      <c r="A22" s="88">
        <v>3241</v>
      </c>
      <c r="B22" s="84" t="s">
        <v>536</v>
      </c>
      <c r="C22" s="89">
        <v>0</v>
      </c>
    </row>
    <row r="23" spans="1:6" x14ac:dyDescent="0.2">
      <c r="A23" s="88">
        <v>3242</v>
      </c>
      <c r="B23" s="84" t="s">
        <v>537</v>
      </c>
      <c r="C23" s="89">
        <v>0</v>
      </c>
    </row>
    <row r="24" spans="1:6" x14ac:dyDescent="0.2">
      <c r="A24" s="88">
        <v>3243</v>
      </c>
      <c r="B24" s="84" t="s">
        <v>538</v>
      </c>
      <c r="C24" s="89">
        <v>0</v>
      </c>
    </row>
    <row r="25" spans="1:6" x14ac:dyDescent="0.2">
      <c r="A25" s="88">
        <v>3250</v>
      </c>
      <c r="B25" s="84" t="s">
        <v>539</v>
      </c>
      <c r="C25" s="89">
        <f>SUM(C26:C27)</f>
        <v>0</v>
      </c>
    </row>
    <row r="26" spans="1:6" x14ac:dyDescent="0.2">
      <c r="A26" s="88">
        <v>3251</v>
      </c>
      <c r="B26" s="84" t="s">
        <v>540</v>
      </c>
      <c r="C26" s="89">
        <v>0</v>
      </c>
    </row>
    <row r="27" spans="1:6" x14ac:dyDescent="0.2">
      <c r="A27" s="88">
        <v>3252</v>
      </c>
      <c r="B27" s="84" t="s">
        <v>541</v>
      </c>
      <c r="C27" s="89">
        <v>0</v>
      </c>
    </row>
    <row r="30" spans="1:6" ht="15" x14ac:dyDescent="0.2">
      <c r="A30" s="192" t="s">
        <v>654</v>
      </c>
      <c r="B30" s="192"/>
      <c r="C30" s="192"/>
      <c r="D30" s="192"/>
      <c r="E30" s="192"/>
      <c r="F30" s="192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30:F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70" workbookViewId="0">
      <selection activeCell="A83" sqref="A83:F83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652</v>
      </c>
      <c r="B1" s="170"/>
      <c r="C1" s="170"/>
      <c r="D1" s="82" t="s">
        <v>244</v>
      </c>
      <c r="E1" s="83">
        <v>2019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653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826893.54</v>
      </c>
      <c r="D10" s="89">
        <v>401740.67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826893.54</v>
      </c>
      <c r="D15" s="89">
        <f>SUM(D8:D14)</f>
        <v>401740.67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0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980566.88</v>
      </c>
    </row>
    <row r="29" spans="1:5" x14ac:dyDescent="0.2">
      <c r="A29" s="88">
        <v>1241</v>
      </c>
      <c r="B29" s="84" t="s">
        <v>293</v>
      </c>
      <c r="C29" s="89">
        <v>128770.69</v>
      </c>
    </row>
    <row r="30" spans="1:5" x14ac:dyDescent="0.2">
      <c r="A30" s="88">
        <v>1242</v>
      </c>
      <c r="B30" s="84" t="s">
        <v>294</v>
      </c>
      <c r="C30" s="89">
        <v>146662.17000000001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448995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256139.02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40552.050000000003</v>
      </c>
    </row>
    <row r="38" spans="1:5" x14ac:dyDescent="0.2">
      <c r="A38" s="88">
        <v>1251</v>
      </c>
      <c r="B38" s="84" t="s">
        <v>303</v>
      </c>
      <c r="C38" s="89">
        <v>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40552.050000000003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  <row r="83" spans="1:6" ht="15" x14ac:dyDescent="0.2">
      <c r="A83" s="192" t="s">
        <v>654</v>
      </c>
      <c r="B83" s="192"/>
      <c r="C83" s="192"/>
      <c r="D83" s="192"/>
      <c r="E83" s="192"/>
      <c r="F83" s="192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83:F8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2019-02-13T21:19:08Z</cp:lastPrinted>
  <dcterms:created xsi:type="dcterms:W3CDTF">2012-12-11T20:36:24Z</dcterms:created>
  <dcterms:modified xsi:type="dcterms:W3CDTF">2019-10-08T17:53:50Z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