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 activeTab="4"/>
  </bookViews>
  <sheets>
    <sheet name="Presup" sheetId="1" r:id="rId1"/>
    <sheet name="ESF1" sheetId="3" r:id="rId2"/>
    <sheet name="EA" sheetId="4" r:id="rId3"/>
    <sheet name="EVHP" sheetId="5" r:id="rId4"/>
    <sheet name="BALANZA" sheetId="6" r:id="rId5"/>
  </sheets>
  <calcPr calcId="125725"/>
</workbook>
</file>

<file path=xl/calcChain.xml><?xml version="1.0" encoding="utf-8"?>
<calcChain xmlns="http://schemas.openxmlformats.org/spreadsheetml/2006/main">
  <c r="A122" i="6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D127" i="1"/>
  <c r="C127"/>
  <c r="D30"/>
  <c r="C30"/>
  <c r="E17"/>
  <c r="E18"/>
  <c r="E19"/>
  <c r="E20"/>
  <c r="E21"/>
  <c r="E22"/>
  <c r="E23"/>
  <c r="E24"/>
  <c r="E25"/>
  <c r="E26"/>
  <c r="E27"/>
  <c r="E28"/>
  <c r="E29"/>
  <c r="E31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 s="1"/>
  <c r="E16"/>
  <c r="E30" l="1"/>
  <c r="E128" s="1"/>
</calcChain>
</file>

<file path=xl/sharedStrings.xml><?xml version="1.0" encoding="utf-8"?>
<sst xmlns="http://schemas.openxmlformats.org/spreadsheetml/2006/main" count="358" uniqueCount="345">
  <si>
    <t xml:space="preserve">     1131    Sueldos Base</t>
  </si>
  <si>
    <t xml:space="preserve">     1132    Sueldos de confianza</t>
  </si>
  <si>
    <t>*    1100 REMUN PERS CARACT PERMANENTE</t>
  </si>
  <si>
    <t xml:space="preserve">     1211    Honorarios</t>
  </si>
  <si>
    <t xml:space="preserve">     1221    Remun Eventuales</t>
  </si>
  <si>
    <t>*    1200 REMUN PERS CARACT TRANSITORIO</t>
  </si>
  <si>
    <t xml:space="preserve">     1312    Antigüedad</t>
  </si>
  <si>
    <t xml:space="preserve">     1321    Prima Vacacional</t>
  </si>
  <si>
    <t xml:space="preserve">     1323    Gratificación de fin de año</t>
  </si>
  <si>
    <t xml:space="preserve">     1331    Remun Horas extra</t>
  </si>
  <si>
    <t>*    1300 REMUN ADICIONALES Y ESPECIALES</t>
  </si>
  <si>
    <t xml:space="preserve">     1522    Liquid por indem</t>
  </si>
  <si>
    <t xml:space="preserve">     1541    Prestaciones CGT</t>
  </si>
  <si>
    <t>*    1500 OTRAS PREST SOCIALES Y ECONOMI</t>
  </si>
  <si>
    <t xml:space="preserve">     2111    Mat y útiles oficin</t>
  </si>
  <si>
    <t xml:space="preserve">     2121    Maty útiles impresi</t>
  </si>
  <si>
    <t xml:space="preserve">     2141    Mat y útiles Tec In</t>
  </si>
  <si>
    <t xml:space="preserve">     2161    Material de limpieza</t>
  </si>
  <si>
    <t>*    2100 MATERIAL ADMON, EMISION DOCTOS</t>
  </si>
  <si>
    <t xml:space="preserve">     2212    Prod Alimen instal</t>
  </si>
  <si>
    <t xml:space="preserve">     2231    Utensilios alimentac</t>
  </si>
  <si>
    <t>*    2200 ALIMENTOS Y UTENSILIOS</t>
  </si>
  <si>
    <t xml:space="preserve">     2391    Otros productos</t>
  </si>
  <si>
    <t>*    2300 MATERIAS PRIMAS Y MATERIALES P</t>
  </si>
  <si>
    <t xml:space="preserve">     2411    Mat Constr Mineral</t>
  </si>
  <si>
    <t xml:space="preserve">     2421    Mat Constr Concret</t>
  </si>
  <si>
    <t xml:space="preserve">     2431    Mat Constr Cal Yes</t>
  </si>
  <si>
    <t xml:space="preserve">     2461    Mat Eléctrico</t>
  </si>
  <si>
    <t xml:space="preserve">     2471    Estructuras y manufacturas</t>
  </si>
  <si>
    <t xml:space="preserve">     2481    Materiales complementarios</t>
  </si>
  <si>
    <t xml:space="preserve">     2491    Materiales diversos</t>
  </si>
  <si>
    <t>*    2400 MATERIALES Y ART DE CONSTRUCCI</t>
  </si>
  <si>
    <t xml:space="preserve">     2521    Fertilizantes y abonos</t>
  </si>
  <si>
    <t xml:space="preserve">     2531    Medicinas y prod far</t>
  </si>
  <si>
    <t>*    2500 PRODUCTOS QUIMICOS, FARMACEUT</t>
  </si>
  <si>
    <t xml:space="preserve">     2612    Combus p Serv pub</t>
  </si>
  <si>
    <t xml:space="preserve">     2613    Combus p maquinaria</t>
  </si>
  <si>
    <t>*    2600 COMBUSTIBLES, LUBRICANTES Y AD</t>
  </si>
  <si>
    <t xml:space="preserve">     2711    Vestuario y uniformes</t>
  </si>
  <si>
    <t xml:space="preserve">     2731    Artículos deportivos</t>
  </si>
  <si>
    <t>*    2700 VESTUARIO, BLANCOS, PRENDAS DE</t>
  </si>
  <si>
    <t xml:space="preserve">     2921    Ref Edificios</t>
  </si>
  <si>
    <t xml:space="preserve">     2931    Ref Mobiliario</t>
  </si>
  <si>
    <t xml:space="preserve">     2961    Ref Eq Transporte</t>
  </si>
  <si>
    <t xml:space="preserve">     2981    Ref Otros Equipos</t>
  </si>
  <si>
    <t xml:space="preserve">     2991    Ref Otros bmuebles</t>
  </si>
  <si>
    <t>*    2900 HERRAMIENTAS, REFACC Y ACCESOR</t>
  </si>
  <si>
    <t xml:space="preserve">     3111    Serv Energía Electr</t>
  </si>
  <si>
    <t xml:space="preserve">     3131    Servicio de agua</t>
  </si>
  <si>
    <t xml:space="preserve">     3141    Serv Telefonía Trad</t>
  </si>
  <si>
    <t>*    3100 SERVICIOS BASICOS</t>
  </si>
  <si>
    <t xml:space="preserve">     3211    Arrendamiento de terrenos</t>
  </si>
  <si>
    <t xml:space="preserve">     3252    ArrenVehp ServAdm</t>
  </si>
  <si>
    <t xml:space="preserve">     3261    Arren Maq y eq</t>
  </si>
  <si>
    <t xml:space="preserve">     3271    Arren Act Intangib</t>
  </si>
  <si>
    <t xml:space="preserve">     3291    Otros Arrendamientos</t>
  </si>
  <si>
    <t>*    3200 SERVICIOS DE ARRENDAMIENTO</t>
  </si>
  <si>
    <t xml:space="preserve">     3312    Servicios de contabilidad</t>
  </si>
  <si>
    <t xml:space="preserve">     3341    Servicios de capacitación</t>
  </si>
  <si>
    <t xml:space="preserve">     3361    Impresiones docofic</t>
  </si>
  <si>
    <t xml:space="preserve">     3391    Serv Profesionales</t>
  </si>
  <si>
    <t>*    3300 SERV PROFESIONALES, CIENTIFICO</t>
  </si>
  <si>
    <t xml:space="preserve">     3411    Serv Financieros</t>
  </si>
  <si>
    <t>*    3400 SERV FINANCIEROS, BANCARIOS Y</t>
  </si>
  <si>
    <t xml:space="preserve">     3511    Cons y mantto Inm</t>
  </si>
  <si>
    <t xml:space="preserve">     3551    Mantto Vehíc</t>
  </si>
  <si>
    <t xml:space="preserve">     3571    Instal Maqy otros</t>
  </si>
  <si>
    <t xml:space="preserve">     3591    Serv Jardinería</t>
  </si>
  <si>
    <t>*    3500 SERV INSTALACION, REPARACION Y</t>
  </si>
  <si>
    <t xml:space="preserve">     3611    Difusión Activ Gub</t>
  </si>
  <si>
    <t xml:space="preserve">     3612    Impresión Pub ofic</t>
  </si>
  <si>
    <t>*    3600 SERV DE COMUNICACION SOCIAL Y</t>
  </si>
  <si>
    <t xml:space="preserve">     3751    Viáticos nacionales</t>
  </si>
  <si>
    <t>*    3700 SERV DE TRASLADO Y VIATICOS</t>
  </si>
  <si>
    <t xml:space="preserve">     3821    Gto Orden Social</t>
  </si>
  <si>
    <t>*    3800 SERVICIOS OFICIALES</t>
  </si>
  <si>
    <t xml:space="preserve">     3921    Otros impuestos y derechos</t>
  </si>
  <si>
    <t xml:space="preserve">     3981    Impuesto sobre nóminas</t>
  </si>
  <si>
    <t>*    3900 OTROS SERVICIOS GENERALES</t>
  </si>
  <si>
    <t xml:space="preserve">     4411    Gto Activ Cult</t>
  </si>
  <si>
    <t xml:space="preserve">     4414    Premios estímulos</t>
  </si>
  <si>
    <t xml:space="preserve">     4421    Becas</t>
  </si>
  <si>
    <t xml:space="preserve">     4431    Ayudas Inst Ens</t>
  </si>
  <si>
    <t>*    4400 AYUDAS SOCIALES</t>
  </si>
  <si>
    <t xml:space="preserve">     5151    Computadoras</t>
  </si>
  <si>
    <t xml:space="preserve">     5191    Otros mobiliarios</t>
  </si>
  <si>
    <t>*    5100 MOBILIARIO Y EQUIPO ADMINISTRA</t>
  </si>
  <si>
    <t xml:space="preserve">     5211    Equipo de audio y de video</t>
  </si>
  <si>
    <t>*    5200 MOBILIARIO Y EQ EDUCACIONAL Y</t>
  </si>
  <si>
    <t xml:space="preserve">     5651    Eq Comunicación</t>
  </si>
  <si>
    <t xml:space="preserve">     5671    Herramientas</t>
  </si>
  <si>
    <t>*    5600 MAQUINARYA, OTROS EQ Y HERRAMI</t>
  </si>
  <si>
    <t xml:space="preserve">     8531    Otros convenios</t>
  </si>
  <si>
    <t>*    8500 CONVENIOS</t>
  </si>
  <si>
    <t>***  Capítulos de Gasto</t>
  </si>
  <si>
    <t>NOMBRE CUENTA</t>
  </si>
  <si>
    <t>CIERRE</t>
  </si>
  <si>
    <t>DIFERENCIA</t>
  </si>
  <si>
    <t xml:space="preserve">     718301  Cuotas de intalación</t>
  </si>
  <si>
    <t xml:space="preserve">     718302  Rentas</t>
  </si>
  <si>
    <t xml:space="preserve">     718303  Donativos</t>
  </si>
  <si>
    <t xml:space="preserve">     718304  Inscripciones</t>
  </si>
  <si>
    <t xml:space="preserve">     718305  Intereses ganados</t>
  </si>
  <si>
    <t xml:space="preserve">     718306  Otros estimulos</t>
  </si>
  <si>
    <t>*    71 Ingresos vtas de bienes y servic</t>
  </si>
  <si>
    <t xml:space="preserve">     838302  Convenios CODE</t>
  </si>
  <si>
    <t>*    83 Convenios</t>
  </si>
  <si>
    <t xml:space="preserve">     918301  Aportación Municipl</t>
  </si>
  <si>
    <t>*    91 Transferencias Internas y Asign</t>
  </si>
  <si>
    <t xml:space="preserve">     030103  Resultado Ejercicio 2013</t>
  </si>
  <si>
    <t xml:space="preserve">     030104  Aplic remanenet 2014</t>
  </si>
  <si>
    <t>*    03 Remanentes</t>
  </si>
  <si>
    <t>***  Rubros de Ingreso</t>
  </si>
  <si>
    <t>**** Remanente 2015</t>
  </si>
  <si>
    <t>CIERRE DEL EJERCICIO FISCAL 2015</t>
  </si>
  <si>
    <t>COMISION MUNICIPAL DEL DEPORTE Y ATENCION A LA JUVENTUD DEL MUNICIPIO DE URIANGATO GUANAJUATO</t>
  </si>
  <si>
    <t>ÍNDICE</t>
  </si>
  <si>
    <t>NOMBRE</t>
  </si>
  <si>
    <t>PERIODO ACTUAL</t>
  </si>
  <si>
    <t>ACTIVO</t>
  </si>
  <si>
    <t>ACTIVO CIRCULANTE</t>
  </si>
  <si>
    <t>Efectivo y equivalentes</t>
  </si>
  <si>
    <t>Bancos/dependencias y otros</t>
  </si>
  <si>
    <t>Derechos a recibir efectivo o equivalentes</t>
  </si>
  <si>
    <t>Cuentas por cobrar a corto plazo</t>
  </si>
  <si>
    <t>Deudores diversos por cobrar a corto plazo</t>
  </si>
  <si>
    <t>Deudores por anticipos de la tesorería a corto plazo</t>
  </si>
  <si>
    <t>Otros derechos a recibir efectivo o equivalentes a corto plazo</t>
  </si>
  <si>
    <t>ACTIVO NO CIRCULANTE</t>
  </si>
  <si>
    <t>Bienes muebles</t>
  </si>
  <si>
    <t>Mobiliario y equipo de administración</t>
  </si>
  <si>
    <t>Mobiliario y equipo educacional y recreativo</t>
  </si>
  <si>
    <t>Vehículos y equipo de transporte</t>
  </si>
  <si>
    <t>Maquinaria, otros equipos y herramientas</t>
  </si>
  <si>
    <t>Activos intangibles</t>
  </si>
  <si>
    <t>Licencias</t>
  </si>
  <si>
    <t>Depreciación, deterioro y amortización acumulada de bienes</t>
  </si>
  <si>
    <t>Depreciación acumulada de bienes muebles</t>
  </si>
  <si>
    <t>Amortización acumulada de activos intangibles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</si>
  <si>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</si>
  <si>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</si>
  <si>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</si>
  <si>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</si>
  <si>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</si>
  <si>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Retenciones y contribuciones por pagar a corto plazo</t>
  </si>
  <si>
    <t>Otras cuentas por pagar a corto plazo</t>
  </si>
  <si>
    <t>HACIENDA PÚBLICA/ PATRIMONIO</t>
  </si>
  <si>
    <t>HACIENDA PÚBLICA/PATRIMONIO CONTRIBUIDO</t>
  </si>
  <si>
    <t>Aportaciones</t>
  </si>
  <si>
    <t>HACIENDA PÚBLICA /PATRIMONIO GENERADO</t>
  </si>
  <si>
    <t>Resultados del ejercicio (ahorro/ desahorro)</t>
  </si>
  <si>
    <t>Resultados de ejercicios anteriores</t>
  </si>
  <si>
    <t>COMISION MUNICIPAL DEL DEPORTE Y ATENCION A LA JUVENTUD DEL MUNICIPIO DE URIANGATO GUANAJUATO
ESTADO DE SITUACIÓN FINANCIERA
DEL 01 DE ENERO AL 31 DE DICIEMBRE  DE 2015</t>
  </si>
  <si>
    <t>_________________________________</t>
  </si>
  <si>
    <t>PRESUPUESTADO/ MODIFICADO</t>
  </si>
  <si>
    <t>PRESUPUESTADO/MODIFICADO</t>
  </si>
  <si>
    <t>COMISION MUNICIPAL DEL DEPORTE Y ATENCION A LA JUVENTUD DEL MUNICIPIO DE URIANGATO GUANAJUATO
ESTADO DE ACTIVIDADES/RESULTADOS
DEL 1 DE ENERO AL 31 DE DICIEMBRE  DE 2015</t>
  </si>
  <si>
    <t>INGRESOS Y OTROS BENEFICIOS</t>
  </si>
  <si>
    <t>INGRESOS DE GESTIÓN</t>
  </si>
  <si>
    <t>Ingresos por venta de bienes y servicios</t>
  </si>
  <si>
    <t>Ingresos por venta de bienes y servicios de organismos descentralizados</t>
  </si>
  <si>
    <t>PARTICIPACIONES, APORTACIONES, TRANSFERENCIAS, ASIGNACIONES, SUBSIDIOS Y OTRAS AYUDAS</t>
  </si>
  <si>
    <t>Participaciones y aportaciones</t>
  </si>
  <si>
    <t>Convenios</t>
  </si>
  <si>
    <t>Transferencias, asignaciones, subsidios y otras ayudas</t>
  </si>
  <si>
    <t>Transferencias internas y asignaciones del sector público</t>
  </si>
  <si>
    <t>OTROS INGRESOS Y BENEFICIOS</t>
  </si>
  <si>
    <t>GASTOS Y OTRAS PÉRDIDAS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</si>
  <si>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</si>
  <si>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</si>
  <si>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</si>
  <si>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</si>
  <si>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</si>
  <si>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</si>
  <si>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</si>
  <si>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</si>
  <si>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</si>
  <si>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</si>
  <si>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</si>
  <si>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</si>
  <si>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</si>
  <si>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</si>
  <si>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</si>
  <si>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</si>
  <si>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</si>
  <si>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</si>
  <si>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</si>
  <si>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</si>
  <si>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</si>
  <si>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</si>
  <si>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</si>
  <si>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</si>
  <si>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</si>
  <si>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</si>
  <si>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</si>
  <si>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Ayudas sociales a personas</t>
  </si>
  <si>
    <t>Becas</t>
  </si>
  <si>
    <t>Ayudas sociales a instituciones</t>
  </si>
  <si>
    <t>PARTICIPACIONES Y APORTACIONES</t>
  </si>
  <si>
    <t>Convenios de descentralización y otros</t>
  </si>
  <si>
    <t>INTERESES, COMISIONES Y OTROS GASTOS DE LA DEUDA PÚBLICA</t>
  </si>
  <si>
    <t>OTROS GASTOS Y PÉRDIDAS EXTRAORDINARIAS</t>
  </si>
  <si>
    <t>Estimaciones, depreciaciones, deterioros, obsolescencia y amortizaciones</t>
  </si>
  <si>
    <t>Depreciación de bienes muebles</t>
  </si>
  <si>
    <t>Amortización de activos intangibles</t>
  </si>
  <si>
    <t>RESULTADOS DEL EJERCICIO (AHORRO/ DESAHORRO)</t>
  </si>
  <si>
    <t>COMISION MUNICIPAL DEL DEPORTE Y ATENCION A LA JUVENTUD DEL MUNICIPIO DE URIANGATO GUANAJUATO
ESTADO DE VARIACIÓN EN LA HACIENDA PÚBLICA
DEL 1 DE ENERO AL 31 DE DICIEMBRE DE 2015</t>
  </si>
  <si>
    <r>
      <t xml:space="preserve">CONCEPTO
</t>
    </r>
    <r>
      <rPr>
        <sz val="8"/>
        <rFont val="Arial"/>
        <family val="2"/>
      </rPr>
      <t>NOTAS</t>
    </r>
  </si>
  <si>
    <r>
      <t xml:space="preserve">HACIENDA PÚBLICA / PATRIMONIO CONTRIBUIDO
</t>
    </r>
    <r>
      <rPr>
        <sz val="8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</si>
  <si>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rFont val="Arial"/>
        <family val="2"/>
      </rPr>
      <t>VHP-02</t>
    </r>
  </si>
  <si>
    <r>
      <t xml:space="preserve">HACIENDA PÚBLICA / PATRIMONIO GENERADO DE EJERCICIO
</t>
    </r>
    <r>
      <rPr>
        <sz val="8"/>
        <rFont val="Arial"/>
        <family val="2"/>
      </rPr>
      <t>VHP-02</t>
    </r>
  </si>
  <si>
    <t>AJUSTES POR CAMBIOS DE VALOR</t>
  </si>
  <si>
    <r>
      <t xml:space="preserve">TOTAL
</t>
    </r>
    <r>
      <rPr>
        <sz val="8"/>
        <rFont val="Arial"/>
        <family val="2"/>
      </rPr>
      <t>VHP-01 / VHP-02</t>
    </r>
  </si>
  <si>
    <t>Variaciones de la Hacienda Pública/Patrimonio Neto del Ejercicio</t>
  </si>
  <si>
    <t>Hacienda Pública/Patrimonio Neto Final del Ejercicio 2014</t>
  </si>
  <si>
    <t>Cambios en la Hacienda Pública/Patrimonio Neto del Ejercicio 2015</t>
  </si>
  <si>
    <t>Variaciones de la Hacienda Pública/Patrimonio Neto del Ejercicio 2015</t>
  </si>
  <si>
    <t>Saldo Neto en la Hacienda Pública / Patrimonio 2015</t>
  </si>
  <si>
    <t>COMISION MUNICIPAL DEL DEPORTE Y ATENCION A LA JUVENTUD DEL MUNICIPIO DE URIANGATO GUANAJUATO
BALANZA DE COMPROBACIÓN
DEL 01 DE ENERO  AL 31 DE DICIEMBRE  DE 2015</t>
  </si>
  <si>
    <t>CUENTA</t>
  </si>
  <si>
    <t>NOMBRE DE LA CUENTA</t>
  </si>
  <si>
    <t>SALDO INICIAL</t>
  </si>
  <si>
    <t>CARGOS</t>
  </si>
  <si>
    <t>ABONOS</t>
  </si>
  <si>
    <t>SALDO FINAL</t>
  </si>
  <si>
    <t>FLUJO</t>
  </si>
  <si>
    <t xml:space="preserve">  111300002  BANORTE cheques y nó</t>
  </si>
  <si>
    <t xml:space="preserve">  111300003  Santander 6550528099</t>
  </si>
  <si>
    <t xml:space="preserve">  112200001  Subsidio al empleo</t>
  </si>
  <si>
    <t xml:space="preserve">  112300003  Gastos por Comprobar</t>
  </si>
  <si>
    <t xml:space="preserve">  112500001  Fondo Fijo</t>
  </si>
  <si>
    <t xml:space="preserve">  112900001  Otros deudores</t>
  </si>
  <si>
    <t xml:space="preserve">  124115111  Muebles de oficina</t>
  </si>
  <si>
    <t xml:space="preserve">  124125121  Muebles excepto ofic</t>
  </si>
  <si>
    <t xml:space="preserve">  124135151  Computadoras</t>
  </si>
  <si>
    <t xml:space="preserve">  124195191  Otros mobiliarios</t>
  </si>
  <si>
    <t xml:space="preserve">  124215211  Equipo audio y video</t>
  </si>
  <si>
    <t xml:space="preserve">  124225221  Aparatos deportivos</t>
  </si>
  <si>
    <t xml:space="preserve">  124235231  Camaras fotograficas</t>
  </si>
  <si>
    <t xml:space="preserve">  124415411  Automóviles y camiones</t>
  </si>
  <si>
    <t xml:space="preserve">  124495491  Otro eq Transporte</t>
  </si>
  <si>
    <t xml:space="preserve">  124655651  Eq Comunicación</t>
  </si>
  <si>
    <t xml:space="preserve">  124665662  ApareléctrUdom</t>
  </si>
  <si>
    <t xml:space="preserve">  124675671  Herramientas</t>
  </si>
  <si>
    <t xml:space="preserve">  125415971  Licencia informatica</t>
  </si>
  <si>
    <t xml:space="preserve">  126305111  Muebles de oficina</t>
  </si>
  <si>
    <t xml:space="preserve">  126305121  Muebles excepto ofic</t>
  </si>
  <si>
    <t xml:space="preserve">  126305151  Computadoras</t>
  </si>
  <si>
    <t xml:space="preserve">  126305191  Otros mobiliarios</t>
  </si>
  <si>
    <t xml:space="preserve">  126305211  Equipo audio y video</t>
  </si>
  <si>
    <t xml:space="preserve">  126305221  Aparatos deportivos</t>
  </si>
  <si>
    <t xml:space="preserve">  126305491  Otro eq Transporte</t>
  </si>
  <si>
    <t xml:space="preserve">  126305651  Eq Comunicación</t>
  </si>
  <si>
    <t xml:space="preserve">  126305671  Herramientas</t>
  </si>
  <si>
    <t xml:space="preserve">  126505971  Amort Acum Licencias</t>
  </si>
  <si>
    <t xml:space="preserve">  211100151  PASIVOS CAP. 1000</t>
  </si>
  <si>
    <t xml:space="preserve">  211100154  PASIVOS CAP. 4000</t>
  </si>
  <si>
    <t xml:space="preserve">  211200001  Prov por pagar CP</t>
  </si>
  <si>
    <t xml:space="preserve">  211200152  PASIVOS CAP. 2000</t>
  </si>
  <si>
    <t xml:space="preserve">  211200153  PASIVOS CAP. 3000</t>
  </si>
  <si>
    <t xml:space="preserve">  211700001  ISPT sueldos</t>
  </si>
  <si>
    <t xml:space="preserve">  211700002  ISPT Honorarios</t>
  </si>
  <si>
    <t xml:space="preserve">  211700003  Impuestos S/Nomina</t>
  </si>
  <si>
    <t xml:space="preserve">  211700004  Impuesto cedular sob</t>
  </si>
  <si>
    <t xml:space="preserve">  211900001  Otras ctas pagar CP</t>
  </si>
  <si>
    <t xml:space="preserve">  311000001  Aportación al</t>
  </si>
  <si>
    <t xml:space="preserve">  322000001  Resultados del Ejerc</t>
  </si>
  <si>
    <t xml:space="preserve">  322000002  Remanente E.2010</t>
  </si>
  <si>
    <t xml:space="preserve">  322000003  Resultado Ejercicio</t>
  </si>
  <si>
    <t xml:space="preserve">  322000011  RESULTADO 2012</t>
  </si>
  <si>
    <t xml:space="preserve">  322000013  RESULTADO 2013</t>
  </si>
  <si>
    <t xml:space="preserve">  322000014  RESULTADO 2014</t>
  </si>
  <si>
    <t xml:space="preserve">  322001000  Aplic. Remanente 12</t>
  </si>
  <si>
    <t xml:space="preserve">  322001001  Aplic. Remanente 13</t>
  </si>
  <si>
    <t xml:space="preserve">  322001002  Aplic. Remanente 14</t>
  </si>
  <si>
    <t xml:space="preserve">  417308301  Cuotas de intalación</t>
  </si>
  <si>
    <t xml:space="preserve">  417308302  Rentas</t>
  </si>
  <si>
    <t xml:space="preserve">  417308303  Donativos</t>
  </si>
  <si>
    <t xml:space="preserve">  417308304  Inscripciones</t>
  </si>
  <si>
    <t xml:space="preserve">  417308305  Intereses ganados</t>
  </si>
  <si>
    <t xml:space="preserve">  417308306  Otros estimulos</t>
  </si>
  <si>
    <t xml:space="preserve">  421308302  Convenio CODE</t>
  </si>
  <si>
    <t xml:space="preserve">  422108301  Aportación Municipal</t>
  </si>
  <si>
    <t xml:space="preserve">  511101131  Sueldos Base</t>
  </si>
  <si>
    <t xml:space="preserve">  511101132  Sueldos Confianza</t>
  </si>
  <si>
    <t xml:space="preserve">  511201221  Remun Eventuales</t>
  </si>
  <si>
    <t xml:space="preserve">  511301312  Antigüedad</t>
  </si>
  <si>
    <t xml:space="preserve">  511301321  Prima Vacacional</t>
  </si>
  <si>
    <t xml:space="preserve">  511301323  Gratif fin de año</t>
  </si>
  <si>
    <t xml:space="preserve">  511301331  Remun Horas extra</t>
  </si>
  <si>
    <t xml:space="preserve">  511501522  Liquid por indem</t>
  </si>
  <si>
    <t xml:space="preserve">  511501541  Prestaciones CGT</t>
  </si>
  <si>
    <t xml:space="preserve">  512102111  Mat y útiles oficin</t>
  </si>
  <si>
    <t xml:space="preserve">  512102121  Mat y útiles impresi</t>
  </si>
  <si>
    <t xml:space="preserve">  512102141  Mat y útiles Tec In</t>
  </si>
  <si>
    <t xml:space="preserve">  512102161  Material de limpieza</t>
  </si>
  <si>
    <t xml:space="preserve">  512202212  Prod Alimen instal</t>
  </si>
  <si>
    <t xml:space="preserve">  512202231  Utensilios alimentac</t>
  </si>
  <si>
    <t xml:space="preserve">  512402411  Mat Constr Mineral</t>
  </si>
  <si>
    <t xml:space="preserve">  512402421  Mat Constr Concret</t>
  </si>
  <si>
    <t xml:space="preserve">  512402461  Mat Eléctrico</t>
  </si>
  <si>
    <t xml:space="preserve">  512402471  Estruct y manufact</t>
  </si>
  <si>
    <t xml:space="preserve">  512402481  Mat Complement</t>
  </si>
  <si>
    <t xml:space="preserve">  512402491  Materiales diversos</t>
  </si>
  <si>
    <t xml:space="preserve">  512502521  Fertilizantes y abonos</t>
  </si>
  <si>
    <t xml:space="preserve">  512502531  Medicinas y prod far</t>
  </si>
  <si>
    <t xml:space="preserve">  512602612  Combus p Serv pub</t>
  </si>
  <si>
    <t xml:space="preserve">  512602613  Combus p maquinaria</t>
  </si>
  <si>
    <t xml:space="preserve">  512702711  Vestuario y uniformes</t>
  </si>
  <si>
    <t xml:space="preserve">  512702731  Artículos deportivos</t>
  </si>
  <si>
    <t xml:space="preserve">  512902921  Ref Edificios</t>
  </si>
  <si>
    <t xml:space="preserve">  512902961  Ref Eq Transporte</t>
  </si>
  <si>
    <t xml:space="preserve">  513103111  Serv Energía Electr</t>
  </si>
  <si>
    <t xml:space="preserve">  513103131  Servicio de agua</t>
  </si>
  <si>
    <t xml:space="preserve">  513103141  Serv Telefonía Trad</t>
  </si>
  <si>
    <t xml:space="preserve">  513203211  Arrendam terrenos</t>
  </si>
  <si>
    <t xml:space="preserve">  513203252  ArrenVehp ServAdm</t>
  </si>
  <si>
    <t xml:space="preserve">  513203271  Arren Act Intangib</t>
  </si>
  <si>
    <t xml:space="preserve">  513303341  Serv Capacitación</t>
  </si>
  <si>
    <t xml:space="preserve">  513303361  Impresiones docofic</t>
  </si>
  <si>
    <t xml:space="preserve">  513303391  Serv Profesionales</t>
  </si>
  <si>
    <t xml:space="preserve">  513403411  Serv Financieros</t>
  </si>
  <si>
    <t xml:space="preserve">  513503511  Cons y mantto Inm</t>
  </si>
  <si>
    <t xml:space="preserve">  513503551  Mantto Vehíc</t>
  </si>
  <si>
    <t xml:space="preserve">  513503571  Instal Maqy otros</t>
  </si>
  <si>
    <t xml:space="preserve">  513503591  Serv Jardinería</t>
  </si>
  <si>
    <t xml:space="preserve">  513603612  Impresión Pub ofic</t>
  </si>
  <si>
    <t xml:space="preserve">  513703751  Viáticos nacionales</t>
  </si>
  <si>
    <t xml:space="preserve">  513803821  Gto Orden Social</t>
  </si>
  <si>
    <t xml:space="preserve">  513903921  Otros imptos y der</t>
  </si>
  <si>
    <t xml:space="preserve">  513903981  Impuesto sobre nóminas</t>
  </si>
  <si>
    <t xml:space="preserve">  524104411  Gto Activ Cult</t>
  </si>
  <si>
    <t xml:space="preserve">  524104414  Premios estímulos</t>
  </si>
  <si>
    <t xml:space="preserve">  524204421  Becas</t>
  </si>
  <si>
    <t xml:space="preserve">  533208531  Otros Convenios</t>
  </si>
  <si>
    <t xml:space="preserve">  551505111  Muebles de oficina</t>
  </si>
  <si>
    <t xml:space="preserve">  551505121  Muebles excepto ofic</t>
  </si>
  <si>
    <t xml:space="preserve">  551505151  Computadoras</t>
  </si>
  <si>
    <t xml:space="preserve">  551505191  Otros mobiliarios</t>
  </si>
  <si>
    <t xml:space="preserve">  551505211  Equipo audio y video</t>
  </si>
  <si>
    <t xml:space="preserve">  551505221  Aparatos deportivos</t>
  </si>
  <si>
    <t xml:space="preserve">  551505491  Otro eq Transporte</t>
  </si>
  <si>
    <t xml:space="preserve">  551505651  Eq Comunicación</t>
  </si>
  <si>
    <t xml:space="preserve">  551505671  Herramientas</t>
  </si>
  <si>
    <t xml:space="preserve">  551705971  Amort Licencias inf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</si>
</sst>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sto MT"/>
      <family val="1"/>
    </font>
    <font>
      <b/>
      <sz val="16"/>
      <color theme="1"/>
      <name val="Calisto MT"/>
      <family val="1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6" fillId="0" borderId="0"/>
  </cellStyleXfs>
  <cellXfs count="122">
    <xf numFmtId="0" fontId="0" fillId="0" borderId="0" xfId="0"/>
    <xf numFmtId="44" fontId="0" fillId="0" borderId="0" xfId="1" applyFont="1"/>
    <xf numFmtId="44" fontId="0" fillId="0" borderId="9" xfId="1" applyFont="1" applyFill="1" applyBorder="1"/>
    <xf numFmtId="44" fontId="0" fillId="0" borderId="10" xfId="1" applyFont="1" applyFill="1" applyBorder="1"/>
    <xf numFmtId="44" fontId="0" fillId="0" borderId="11" xfId="1" applyFont="1" applyFill="1" applyBorder="1"/>
    <xf numFmtId="0" fontId="0" fillId="0" borderId="0" xfId="0" applyBorder="1"/>
    <xf numFmtId="0" fontId="0" fillId="0" borderId="0" xfId="0" applyFill="1" applyBorder="1"/>
    <xf numFmtId="49" fontId="0" fillId="0" borderId="17" xfId="0" applyNumberForma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left"/>
    </xf>
    <xf numFmtId="49" fontId="0" fillId="0" borderId="20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left"/>
    </xf>
    <xf numFmtId="44" fontId="0" fillId="0" borderId="13" xfId="1" applyFont="1" applyFill="1" applyBorder="1"/>
    <xf numFmtId="44" fontId="0" fillId="0" borderId="12" xfId="1" applyFont="1" applyFill="1" applyBorder="1"/>
    <xf numFmtId="44" fontId="0" fillId="0" borderId="1" xfId="1" applyFont="1" applyFill="1" applyBorder="1"/>
    <xf numFmtId="44" fontId="0" fillId="0" borderId="2" xfId="1" applyFont="1" applyFill="1" applyBorder="1"/>
    <xf numFmtId="44" fontId="0" fillId="0" borderId="24" xfId="0" applyNumberFormat="1" applyFill="1" applyBorder="1"/>
    <xf numFmtId="44" fontId="0" fillId="0" borderId="26" xfId="1" applyFont="1" applyFill="1" applyBorder="1"/>
    <xf numFmtId="44" fontId="0" fillId="0" borderId="21" xfId="0" applyNumberFormat="1" applyFill="1" applyBorder="1"/>
    <xf numFmtId="44" fontId="0" fillId="0" borderId="22" xfId="1" applyFont="1" applyFill="1" applyBorder="1"/>
    <xf numFmtId="49" fontId="0" fillId="0" borderId="14" xfId="0" applyNumberFormat="1" applyFill="1" applyBorder="1" applyAlignment="1">
      <alignment horizontal="left"/>
    </xf>
    <xf numFmtId="44" fontId="0" fillId="0" borderId="0" xfId="1" applyFont="1" applyBorder="1"/>
    <xf numFmtId="44" fontId="0" fillId="0" borderId="0" xfId="1" applyFont="1" applyFill="1" applyBorder="1"/>
    <xf numFmtId="44" fontId="0" fillId="0" borderId="0" xfId="0" applyNumberFormat="1" applyFill="1" applyBorder="1"/>
    <xf numFmtId="44" fontId="2" fillId="0" borderId="24" xfId="0" applyNumberFormat="1" applyFont="1" applyFill="1" applyBorder="1"/>
    <xf numFmtId="44" fontId="2" fillId="2" borderId="1" xfId="1" applyFont="1" applyFill="1" applyBorder="1"/>
    <xf numFmtId="0" fontId="2" fillId="2" borderId="3" xfId="0" applyFont="1" applyFill="1" applyBorder="1" applyAlignment="1">
      <alignment horizontal="center" vertical="center" wrapText="1"/>
    </xf>
    <xf numFmtId="44" fontId="0" fillId="2" borderId="7" xfId="0" applyNumberFormat="1" applyFill="1" applyBorder="1"/>
    <xf numFmtId="49" fontId="2" fillId="2" borderId="6" xfId="0" applyNumberFormat="1" applyFont="1" applyFill="1" applyBorder="1" applyAlignment="1">
      <alignment horizontal="left"/>
    </xf>
    <xf numFmtId="44" fontId="2" fillId="2" borderId="8" xfId="1" applyFont="1" applyFill="1" applyBorder="1"/>
    <xf numFmtId="44" fontId="2" fillId="2" borderId="13" xfId="1" applyFont="1" applyFill="1" applyBorder="1"/>
    <xf numFmtId="44" fontId="2" fillId="2" borderId="18" xfId="1" applyFont="1" applyFill="1" applyBorder="1" applyAlignment="1">
      <alignment horizontal="center" vertical="center" wrapText="1"/>
    </xf>
    <xf numFmtId="44" fontId="2" fillId="2" borderId="15" xfId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44" fontId="2" fillId="0" borderId="9" xfId="1" applyFont="1" applyFill="1" applyBorder="1"/>
    <xf numFmtId="44" fontId="2" fillId="0" borderId="13" xfId="1" applyFont="1" applyFill="1" applyBorder="1"/>
    <xf numFmtId="44" fontId="2" fillId="2" borderId="23" xfId="1" applyFont="1" applyFill="1" applyBorder="1"/>
    <xf numFmtId="44" fontId="2" fillId="2" borderId="7" xfId="0" applyNumberFormat="1" applyFont="1" applyFill="1" applyBorder="1"/>
    <xf numFmtId="49" fontId="0" fillId="2" borderId="6" xfId="0" applyNumberFormat="1" applyFill="1" applyBorder="1" applyAlignment="1">
      <alignment horizontal="left"/>
    </xf>
    <xf numFmtId="44" fontId="0" fillId="2" borderId="23" xfId="1" applyFont="1" applyFill="1" applyBorder="1"/>
    <xf numFmtId="49" fontId="0" fillId="0" borderId="27" xfId="0" applyNumberFormat="1" applyFill="1" applyBorder="1" applyAlignment="1">
      <alignment horizontal="left"/>
    </xf>
    <xf numFmtId="0" fontId="2" fillId="0" borderId="0" xfId="0" applyFont="1"/>
    <xf numFmtId="44" fontId="2" fillId="2" borderId="2" xfId="1" applyFont="1" applyFill="1" applyBorder="1"/>
    <xf numFmtId="49" fontId="2" fillId="2" borderId="4" xfId="0" applyNumberFormat="1" applyFont="1" applyFill="1" applyBorder="1" applyAlignment="1">
      <alignment horizontal="left"/>
    </xf>
    <xf numFmtId="44" fontId="2" fillId="2" borderId="5" xfId="0" applyNumberFormat="1" applyFont="1" applyFill="1" applyBorder="1"/>
    <xf numFmtId="49" fontId="2" fillId="2" borderId="16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Fill="1"/>
    <xf numFmtId="0" fontId="4" fillId="0" borderId="0" xfId="0" applyFont="1" applyAlignment="1">
      <alignment horizontal="left"/>
    </xf>
    <xf numFmtId="44" fontId="2" fillId="2" borderId="5" xfId="1" applyFont="1" applyFill="1" applyBorder="1"/>
    <xf numFmtId="44" fontId="2" fillId="2" borderId="4" xfId="1" applyFont="1" applyFill="1" applyBorder="1"/>
    <xf numFmtId="0" fontId="7" fillId="0" borderId="10" xfId="2" applyNumberFormat="1" applyFont="1" applyFill="1" applyBorder="1" applyAlignment="1">
      <alignment horizontal="center" vertical="top"/>
    </xf>
    <xf numFmtId="0" fontId="7" fillId="0" borderId="30" xfId="2" applyFont="1" applyBorder="1" applyAlignment="1">
      <alignment vertical="top" wrapText="1"/>
    </xf>
    <xf numFmtId="44" fontId="3" fillId="0" borderId="2" xfId="1" applyFont="1" applyFill="1" applyBorder="1" applyProtection="1">
      <protection locked="0"/>
    </xf>
    <xf numFmtId="0" fontId="7" fillId="0" borderId="31" xfId="2" applyNumberFormat="1" applyFont="1" applyFill="1" applyBorder="1" applyAlignment="1">
      <alignment horizontal="center" vertical="top"/>
    </xf>
    <xf numFmtId="0" fontId="7" fillId="0" borderId="0" xfId="2" applyFont="1" applyBorder="1" applyAlignment="1">
      <alignment vertical="top" wrapText="1"/>
    </xf>
    <xf numFmtId="44" fontId="8" fillId="0" borderId="1" xfId="1" applyFont="1" applyFill="1" applyBorder="1" applyProtection="1">
      <protection locked="0"/>
    </xf>
    <xf numFmtId="0" fontId="9" fillId="0" borderId="31" xfId="2" applyNumberFormat="1" applyFont="1" applyFill="1" applyBorder="1" applyAlignment="1">
      <alignment horizontal="center" vertical="top"/>
    </xf>
    <xf numFmtId="0" fontId="9" fillId="0" borderId="0" xfId="2" applyFont="1" applyBorder="1" applyAlignment="1">
      <alignment vertical="top" wrapText="1"/>
    </xf>
    <xf numFmtId="0" fontId="9" fillId="0" borderId="11" xfId="2" applyNumberFormat="1" applyFont="1" applyFill="1" applyBorder="1" applyAlignment="1">
      <alignment horizontal="center" vertical="top"/>
    </xf>
    <xf numFmtId="0" fontId="9" fillId="0" borderId="32" xfId="2" applyFont="1" applyBorder="1" applyAlignment="1">
      <alignment vertical="top" wrapText="1"/>
    </xf>
    <xf numFmtId="44" fontId="8" fillId="0" borderId="22" xfId="1" applyFont="1" applyFill="1" applyBorder="1" applyProtection="1">
      <protection locked="0"/>
    </xf>
    <xf numFmtId="44" fontId="8" fillId="0" borderId="0" xfId="1" applyFont="1"/>
    <xf numFmtId="0" fontId="9" fillId="0" borderId="0" xfId="2" applyFont="1" applyAlignment="1" applyProtection="1">
      <alignment vertical="top"/>
    </xf>
    <xf numFmtId="0" fontId="9" fillId="0" borderId="0" xfId="2" applyFont="1" applyAlignment="1" applyProtection="1">
      <alignment vertical="top" wrapText="1"/>
    </xf>
    <xf numFmtId="0" fontId="9" fillId="0" borderId="0" xfId="2" applyFont="1" applyBorder="1" applyAlignment="1" applyProtection="1">
      <alignment vertical="top"/>
      <protection locked="0"/>
    </xf>
    <xf numFmtId="0" fontId="9" fillId="0" borderId="0" xfId="2" applyFont="1" applyBorder="1" applyAlignment="1" applyProtection="1">
      <alignment vertical="top" wrapText="1"/>
      <protection locked="0"/>
    </xf>
    <xf numFmtId="44" fontId="9" fillId="0" borderId="0" xfId="1" applyFont="1" applyBorder="1" applyAlignment="1" applyProtection="1">
      <alignment vertical="top" wrapText="1"/>
      <protection locked="0"/>
    </xf>
    <xf numFmtId="0" fontId="9" fillId="0" borderId="27" xfId="2" applyNumberFormat="1" applyFont="1" applyFill="1" applyBorder="1" applyAlignment="1">
      <alignment horizontal="center" vertical="top"/>
    </xf>
    <xf numFmtId="44" fontId="10" fillId="0" borderId="1" xfId="1" applyFont="1" applyFill="1" applyBorder="1" applyProtection="1">
      <protection locked="0"/>
    </xf>
    <xf numFmtId="0" fontId="7" fillId="3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44" fontId="7" fillId="3" borderId="2" xfId="1" applyFont="1" applyFill="1" applyBorder="1" applyAlignment="1">
      <alignment horizontal="center" vertical="center" wrapText="1"/>
    </xf>
    <xf numFmtId="0" fontId="9" fillId="0" borderId="0" xfId="2" applyFont="1" applyBorder="1" applyAlignment="1" applyProtection="1">
      <alignment horizontal="center" vertical="top"/>
      <protection locked="0"/>
    </xf>
    <xf numFmtId="44" fontId="2" fillId="2" borderId="7" xfId="0" applyNumberFormat="1" applyFont="1" applyFill="1" applyBorder="1" applyAlignment="1">
      <alignment horizontal="center"/>
    </xf>
    <xf numFmtId="44" fontId="2" fillId="2" borderId="7" xfId="1" applyFont="1" applyFill="1" applyBorder="1" applyAlignment="1">
      <alignment horizontal="center" vertical="distributed" wrapText="1"/>
    </xf>
    <xf numFmtId="44" fontId="2" fillId="2" borderId="36" xfId="1" applyFont="1" applyFill="1" applyBorder="1" applyAlignment="1">
      <alignment horizontal="center" vertical="center"/>
    </xf>
    <xf numFmtId="44" fontId="2" fillId="2" borderId="24" xfId="0" applyNumberFormat="1" applyFont="1" applyFill="1" applyBorder="1"/>
    <xf numFmtId="0" fontId="7" fillId="0" borderId="0" xfId="2" applyFont="1" applyFill="1" applyBorder="1" applyAlignment="1">
      <alignment vertical="top" wrapText="1"/>
    </xf>
    <xf numFmtId="0" fontId="9" fillId="0" borderId="0" xfId="2" applyFont="1" applyFill="1" applyBorder="1" applyAlignment="1">
      <alignment vertical="top" wrapText="1"/>
    </xf>
    <xf numFmtId="0" fontId="7" fillId="0" borderId="11" xfId="2" applyNumberFormat="1" applyFont="1" applyFill="1" applyBorder="1" applyAlignment="1">
      <alignment horizontal="center" vertical="top"/>
    </xf>
    <xf numFmtId="0" fontId="7" fillId="0" borderId="32" xfId="2" applyFont="1" applyBorder="1" applyAlignment="1">
      <alignment vertical="top" wrapText="1"/>
    </xf>
    <xf numFmtId="44" fontId="8" fillId="0" borderId="2" xfId="1" applyFont="1" applyFill="1" applyBorder="1" applyProtection="1">
      <protection locked="0"/>
    </xf>
    <xf numFmtId="0" fontId="9" fillId="0" borderId="0" xfId="2" applyFont="1" applyFill="1" applyBorder="1" applyAlignment="1" applyProtection="1">
      <alignment vertical="top"/>
      <protection locked="0"/>
    </xf>
    <xf numFmtId="0" fontId="9" fillId="0" borderId="0" xfId="2" applyFont="1" applyFill="1" applyBorder="1" applyAlignment="1" applyProtection="1">
      <alignment vertical="top" wrapText="1"/>
      <protection locked="0"/>
    </xf>
    <xf numFmtId="44" fontId="9" fillId="0" borderId="0" xfId="1" applyFont="1" applyFill="1" applyBorder="1" applyAlignment="1" applyProtection="1">
      <alignment vertical="top" wrapText="1"/>
      <protection locked="0"/>
    </xf>
    <xf numFmtId="0" fontId="11" fillId="0" borderId="27" xfId="2" applyNumberFormat="1" applyFont="1" applyFill="1" applyBorder="1" applyAlignment="1" applyProtection="1">
      <alignment horizontal="center" vertical="top"/>
      <protection hidden="1"/>
    </xf>
    <xf numFmtId="44" fontId="8" fillId="0" borderId="0" xfId="1" applyFont="1" applyFill="1" applyBorder="1" applyProtection="1">
      <protection locked="0"/>
    </xf>
    <xf numFmtId="44" fontId="8" fillId="0" borderId="21" xfId="1" applyFont="1" applyFill="1" applyBorder="1" applyProtection="1">
      <protection locked="0"/>
    </xf>
    <xf numFmtId="44" fontId="3" fillId="0" borderId="0" xfId="1" applyFont="1" applyFill="1" applyBorder="1" applyProtection="1">
      <protection locked="0"/>
    </xf>
    <xf numFmtId="44" fontId="3" fillId="0" borderId="21" xfId="1" applyFont="1" applyFill="1" applyBorder="1" applyProtection="1">
      <protection locked="0"/>
    </xf>
    <xf numFmtId="0" fontId="11" fillId="0" borderId="33" xfId="2" applyNumberFormat="1" applyFont="1" applyFill="1" applyBorder="1" applyAlignment="1" applyProtection="1">
      <alignment horizontal="center" vertical="top"/>
      <protection hidden="1"/>
    </xf>
    <xf numFmtId="0" fontId="7" fillId="0" borderId="34" xfId="2" applyFont="1" applyFill="1" applyBorder="1" applyAlignment="1">
      <alignment vertical="top" wrapText="1"/>
    </xf>
    <xf numFmtId="44" fontId="3" fillId="0" borderId="34" xfId="1" applyFont="1" applyFill="1" applyBorder="1" applyProtection="1">
      <protection locked="0"/>
    </xf>
    <xf numFmtId="44" fontId="3" fillId="0" borderId="38" xfId="1" applyFont="1" applyFill="1" applyBorder="1" applyProtection="1">
      <protection locked="0"/>
    </xf>
    <xf numFmtId="4" fontId="9" fillId="0" borderId="0" xfId="2" applyNumberFormat="1" applyFont="1" applyAlignment="1" applyProtection="1">
      <alignment vertical="top"/>
    </xf>
    <xf numFmtId="4" fontId="9" fillId="0" borderId="0" xfId="2" applyNumberFormat="1" applyFont="1" applyFill="1" applyBorder="1" applyAlignment="1" applyProtection="1">
      <alignment vertical="top"/>
    </xf>
    <xf numFmtId="4" fontId="9" fillId="0" borderId="0" xfId="2" applyNumberFormat="1" applyFont="1" applyBorder="1" applyAlignment="1" applyProtection="1">
      <alignment vertical="top"/>
      <protection locked="0"/>
    </xf>
    <xf numFmtId="4" fontId="9" fillId="0" borderId="0" xfId="2" applyNumberFormat="1" applyFont="1" applyFill="1" applyBorder="1" applyAlignment="1" applyProtection="1">
      <alignment vertical="top"/>
      <protection locked="0"/>
    </xf>
    <xf numFmtId="0" fontId="7" fillId="3" borderId="26" xfId="2" applyFont="1" applyFill="1" applyBorder="1" applyAlignment="1">
      <alignment horizontal="center" vertical="center"/>
    </xf>
    <xf numFmtId="0" fontId="7" fillId="3" borderId="30" xfId="2" applyFont="1" applyFill="1" applyBorder="1" applyAlignment="1">
      <alignment horizontal="center" vertical="center" wrapText="1"/>
    </xf>
    <xf numFmtId="44" fontId="7" fillId="3" borderId="26" xfId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 applyProtection="1">
      <alignment horizontal="left"/>
      <protection locked="0"/>
    </xf>
    <xf numFmtId="44" fontId="0" fillId="0" borderId="1" xfId="1" applyFont="1" applyFill="1" applyBorder="1" applyProtection="1">
      <protection locked="0"/>
    </xf>
    <xf numFmtId="0" fontId="9" fillId="0" borderId="27" xfId="3" applyFont="1" applyBorder="1" applyProtection="1">
      <protection locked="0"/>
    </xf>
    <xf numFmtId="44" fontId="0" fillId="0" borderId="28" xfId="1" applyFont="1" applyFill="1" applyBorder="1" applyProtection="1">
      <protection locked="0"/>
    </xf>
    <xf numFmtId="0" fontId="9" fillId="0" borderId="33" xfId="3" applyFont="1" applyBorder="1" applyProtection="1">
      <protection locked="0"/>
    </xf>
    <xf numFmtId="49" fontId="0" fillId="0" borderId="39" xfId="0" applyNumberFormat="1" applyFill="1" applyBorder="1" applyAlignment="1" applyProtection="1">
      <alignment horizontal="left"/>
      <protection locked="0"/>
    </xf>
    <xf numFmtId="44" fontId="0" fillId="0" borderId="39" xfId="1" applyFont="1" applyFill="1" applyBorder="1" applyProtection="1">
      <protection locked="0"/>
    </xf>
    <xf numFmtId="44" fontId="0" fillId="0" borderId="35" xfId="1" applyFont="1" applyFill="1" applyBorder="1" applyProtection="1">
      <protection locked="0"/>
    </xf>
    <xf numFmtId="0" fontId="7" fillId="3" borderId="4" xfId="3" applyFont="1" applyFill="1" applyBorder="1" applyAlignment="1" applyProtection="1">
      <alignment horizontal="center" vertical="center" wrapText="1"/>
    </xf>
    <xf numFmtId="0" fontId="7" fillId="3" borderId="23" xfId="3" applyFont="1" applyFill="1" applyBorder="1" applyAlignment="1" applyProtection="1">
      <alignment horizontal="center" vertical="center" wrapText="1"/>
    </xf>
    <xf numFmtId="44" fontId="7" fillId="3" borderId="23" xfId="1" applyFont="1" applyFill="1" applyBorder="1" applyAlignment="1" applyProtection="1">
      <alignment horizontal="center" vertical="center" wrapText="1"/>
    </xf>
    <xf numFmtId="44" fontId="7" fillId="3" borderId="5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7" fillId="3" borderId="9" xfId="2" applyFont="1" applyFill="1" applyBorder="1" applyAlignment="1" applyProtection="1">
      <alignment horizontal="center" vertical="center" wrapText="1"/>
      <protection locked="0"/>
    </xf>
    <xf numFmtId="0" fontId="7" fillId="3" borderId="29" xfId="2" applyFont="1" applyFill="1" applyBorder="1" applyAlignment="1" applyProtection="1">
      <alignment horizontal="center" vertical="center" wrapText="1"/>
      <protection locked="0"/>
    </xf>
    <xf numFmtId="0" fontId="7" fillId="3" borderId="16" xfId="3" applyFont="1" applyFill="1" applyBorder="1" applyAlignment="1" applyProtection="1">
      <alignment horizontal="center" vertical="center" wrapText="1"/>
      <protection locked="0"/>
    </xf>
    <xf numFmtId="0" fontId="7" fillId="3" borderId="37" xfId="3" applyFont="1" applyFill="1" applyBorder="1" applyAlignment="1" applyProtection="1">
      <alignment horizontal="center" vertical="center" wrapText="1"/>
      <protection locked="0"/>
    </xf>
    <xf numFmtId="0" fontId="7" fillId="3" borderId="19" xfId="3" applyFont="1" applyFill="1" applyBorder="1" applyAlignment="1" applyProtection="1">
      <alignment horizontal="center" vertical="center" wrapText="1"/>
      <protection locked="0"/>
    </xf>
  </cellXfs>
  <cellStyles count="4">
    <cellStyle name="Moneda" xfId="1" builtinId="4"/>
    <cellStyle name="Normal" xfId="0" builtinId="0"/>
    <cellStyle name="Normal 2 2" xfId="2"/>
    <cellStyle name="Normal 2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4210050</xdr:colOff>
      <xdr:row>134</xdr:row>
      <xdr:rowOff>9525</xdr:rowOff>
    </xdr:from>
    <xdr:to>
      <xdr:col>4</xdr:col>
      <xdr:colOff>0</xdr:colOff>
      <xdr:row>134</xdr:row>
      <xdr:rowOff>9525</xdr:rowOff>
    </xdr:to>
    <xdr:cxnSp macro="">
      <xdr:nvCxnSpPr>
        <xdr:cNvPr id="8" name="7 Conector recto"/>
        <xdr:cNvCxnSpPr/>
      </xdr:nvCxnSpPr>
      <xdr:spPr>
        <a:xfrm>
          <a:off x="4543425" y="9105900"/>
          <a:ext cx="16764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838201</xdr:colOff>
      <xdr:row>130</xdr:row>
      <xdr:rowOff>38100</xdr:rowOff>
    </xdr:from>
    <xdr:to>
      <xdr:col>1</xdr:col>
      <xdr:colOff>1666875</xdr:colOff>
      <xdr:row>132</xdr:row>
      <xdr:rowOff>0</xdr:rowOff>
    </xdr:to>
    <xdr:sp macro="" textlink="">
      <xdr:nvSpPr>
        <xdr:cNvPr id="10" name="9 CuadroTexto"/>
        <xdr:cNvSpPr txBox="1"/>
      </xdr:nvSpPr>
      <xdr:spPr>
        <a:xfrm>
          <a:off x="1600201" y="26031825"/>
          <a:ext cx="828674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3</xdr:col>
      <xdr:colOff>295276</xdr:colOff>
      <xdr:row>130</xdr:row>
      <xdr:rowOff>19050</xdr:rowOff>
    </xdr:from>
    <xdr:to>
      <xdr:col>3</xdr:col>
      <xdr:colOff>1323976</xdr:colOff>
      <xdr:row>131</xdr:row>
      <xdr:rowOff>123825</xdr:rowOff>
    </xdr:to>
    <xdr:sp macro="" textlink="">
      <xdr:nvSpPr>
        <xdr:cNvPr id="11" name="10 CuadroTexto"/>
        <xdr:cNvSpPr txBox="1"/>
      </xdr:nvSpPr>
      <xdr:spPr>
        <a:xfrm>
          <a:off x="4838701" y="8353425"/>
          <a:ext cx="102870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1</xdr:col>
      <xdr:colOff>114300</xdr:colOff>
      <xdr:row>134</xdr:row>
      <xdr:rowOff>57150</xdr:rowOff>
    </xdr:from>
    <xdr:to>
      <xdr:col>1</xdr:col>
      <xdr:colOff>2162175</xdr:colOff>
      <xdr:row>136</xdr:row>
      <xdr:rowOff>142876</xdr:rowOff>
    </xdr:to>
    <xdr:sp macro="" textlink="">
      <xdr:nvSpPr>
        <xdr:cNvPr id="12" name="11 CuadroTexto"/>
        <xdr:cNvSpPr txBox="1"/>
      </xdr:nvSpPr>
      <xdr:spPr>
        <a:xfrm>
          <a:off x="876300" y="26812875"/>
          <a:ext cx="2047875" cy="4667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aseline="0">
              <a:latin typeface="Arial" pitchFamily="34" charset="0"/>
              <a:cs typeface="Arial" pitchFamily="34" charset="0"/>
            </a:rPr>
            <a:t>DIRECTOR COMUDAJ</a:t>
          </a:r>
        </a:p>
        <a:p>
          <a:pPr algn="ctr"/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C. CARLOS SERRATO AVALOS</a:t>
          </a:r>
          <a:endParaRPr lang="es-MX" sz="8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134</xdr:row>
      <xdr:rowOff>19050</xdr:rowOff>
    </xdr:from>
    <xdr:to>
      <xdr:col>4</xdr:col>
      <xdr:colOff>733425</xdr:colOff>
      <xdr:row>137</xdr:row>
      <xdr:rowOff>95249</xdr:rowOff>
    </xdr:to>
    <xdr:sp macro="" textlink="">
      <xdr:nvSpPr>
        <xdr:cNvPr id="13" name="12 CuadroTexto"/>
        <xdr:cNvSpPr txBox="1"/>
      </xdr:nvSpPr>
      <xdr:spPr>
        <a:xfrm>
          <a:off x="4495800" y="26774775"/>
          <a:ext cx="2324100" cy="6476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aseline="0">
              <a:latin typeface="Arial" pitchFamily="34" charset="0"/>
              <a:cs typeface="Arial" pitchFamily="34" charset="0"/>
            </a:rPr>
            <a:t>ADMINISTRADOR</a:t>
          </a:r>
        </a:p>
        <a:p>
          <a:pPr algn="ctr"/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TIA. ROXANA M. ROSILES PANTOJA</a:t>
          </a:r>
          <a:endParaRPr lang="es-MX" sz="800" baseline="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4210050</xdr:colOff>
      <xdr:row>43</xdr:row>
      <xdr:rowOff>9525</xdr:rowOff>
    </xdr:from>
    <xdr:to>
      <xdr:col>4</xdr:col>
      <xdr:colOff>0</xdr:colOff>
      <xdr:row>43</xdr:row>
      <xdr:rowOff>9525</xdr:rowOff>
    </xdr:to>
    <xdr:cxnSp macro="">
      <xdr:nvCxnSpPr>
        <xdr:cNvPr id="2" name="1 Conector recto"/>
        <xdr:cNvCxnSpPr/>
      </xdr:nvCxnSpPr>
      <xdr:spPr>
        <a:xfrm>
          <a:off x="4838700" y="12096750"/>
          <a:ext cx="21145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219075</xdr:colOff>
      <xdr:row>43</xdr:row>
      <xdr:rowOff>9525</xdr:rowOff>
    </xdr:from>
    <xdr:to>
      <xdr:col>2</xdr:col>
      <xdr:colOff>2228850</xdr:colOff>
      <xdr:row>43</xdr:row>
      <xdr:rowOff>9525</xdr:rowOff>
    </xdr:to>
    <xdr:cxnSp macro="">
      <xdr:nvCxnSpPr>
        <xdr:cNvPr id="3" name="2 Conector recto"/>
        <xdr:cNvCxnSpPr/>
      </xdr:nvCxnSpPr>
      <xdr:spPr>
        <a:xfrm>
          <a:off x="219075" y="12096750"/>
          <a:ext cx="31051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581026</xdr:colOff>
      <xdr:row>39</xdr:row>
      <xdr:rowOff>38100</xdr:rowOff>
    </xdr:from>
    <xdr:to>
      <xdr:col>2</xdr:col>
      <xdr:colOff>1133476</xdr:colOff>
      <xdr:row>41</xdr:row>
      <xdr:rowOff>0</xdr:rowOff>
    </xdr:to>
    <xdr:sp macro="" textlink="">
      <xdr:nvSpPr>
        <xdr:cNvPr id="4" name="3 CuadroTexto"/>
        <xdr:cNvSpPr txBox="1"/>
      </xdr:nvSpPr>
      <xdr:spPr>
        <a:xfrm>
          <a:off x="1676401" y="11553825"/>
          <a:ext cx="5524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3</xdr:col>
      <xdr:colOff>295276</xdr:colOff>
      <xdr:row>39</xdr:row>
      <xdr:rowOff>19050</xdr:rowOff>
    </xdr:from>
    <xdr:to>
      <xdr:col>3</xdr:col>
      <xdr:colOff>1323976</xdr:colOff>
      <xdr:row>40</xdr:row>
      <xdr:rowOff>123825</xdr:rowOff>
    </xdr:to>
    <xdr:sp macro="" textlink="">
      <xdr:nvSpPr>
        <xdr:cNvPr id="5" name="4 CuadroTexto"/>
        <xdr:cNvSpPr txBox="1"/>
      </xdr:nvSpPr>
      <xdr:spPr>
        <a:xfrm>
          <a:off x="4838701" y="8543925"/>
          <a:ext cx="102870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1</xdr:col>
      <xdr:colOff>657225</xdr:colOff>
      <xdr:row>43</xdr:row>
      <xdr:rowOff>57150</xdr:rowOff>
    </xdr:from>
    <xdr:to>
      <xdr:col>2</xdr:col>
      <xdr:colOff>1714500</xdr:colOff>
      <xdr:row>45</xdr:row>
      <xdr:rowOff>142876</xdr:rowOff>
    </xdr:to>
    <xdr:sp macro="" textlink="">
      <xdr:nvSpPr>
        <xdr:cNvPr id="6" name="5 CuadroTexto"/>
        <xdr:cNvSpPr txBox="1"/>
      </xdr:nvSpPr>
      <xdr:spPr>
        <a:xfrm>
          <a:off x="1419225" y="9344025"/>
          <a:ext cx="2076450" cy="4667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aseline="0">
              <a:latin typeface="Arial" pitchFamily="34" charset="0"/>
              <a:cs typeface="Arial" pitchFamily="34" charset="0"/>
            </a:rPr>
            <a:t>DIRECTOR COMUDAJ</a:t>
          </a:r>
        </a:p>
        <a:p>
          <a:pPr algn="ctr"/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C. CARLOS SERRATO AVALOS</a:t>
          </a:r>
          <a:endParaRPr lang="es-MX" sz="8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2676525</xdr:colOff>
      <xdr:row>43</xdr:row>
      <xdr:rowOff>19050</xdr:rowOff>
    </xdr:from>
    <xdr:to>
      <xdr:col>4</xdr:col>
      <xdr:colOff>352424</xdr:colOff>
      <xdr:row>46</xdr:row>
      <xdr:rowOff>95249</xdr:rowOff>
    </xdr:to>
    <xdr:sp macro="" textlink="">
      <xdr:nvSpPr>
        <xdr:cNvPr id="7" name="6 CuadroTexto"/>
        <xdr:cNvSpPr txBox="1"/>
      </xdr:nvSpPr>
      <xdr:spPr>
        <a:xfrm>
          <a:off x="4457700" y="9305925"/>
          <a:ext cx="2114549" cy="6476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 baseline="0">
              <a:latin typeface="Arial" pitchFamily="34" charset="0"/>
              <a:cs typeface="Arial" pitchFamily="34" charset="0"/>
            </a:rPr>
            <a:t>ADMINISTRADOR</a:t>
          </a:r>
        </a:p>
        <a:p>
          <a:pPr algn="ctr"/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TIA. ROXANA M. ROSILES PANTOJA</a:t>
          </a:r>
          <a:endParaRPr lang="es-MX" sz="800" baseline="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4210050</xdr:colOff>
      <xdr:row>61</xdr:row>
      <xdr:rowOff>9525</xdr:rowOff>
    </xdr:from>
    <xdr:to>
      <xdr:col>4</xdr:col>
      <xdr:colOff>0</xdr:colOff>
      <xdr:row>61</xdr:row>
      <xdr:rowOff>9525</xdr:rowOff>
    </xdr:to>
    <xdr:cxnSp macro="">
      <xdr:nvCxnSpPr>
        <xdr:cNvPr id="2" name="1 Conector recto"/>
        <xdr:cNvCxnSpPr/>
      </xdr:nvCxnSpPr>
      <xdr:spPr>
        <a:xfrm>
          <a:off x="4238625" y="10315575"/>
          <a:ext cx="212407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219075</xdr:colOff>
      <xdr:row>61</xdr:row>
      <xdr:rowOff>9525</xdr:rowOff>
    </xdr:from>
    <xdr:to>
      <xdr:col>2</xdr:col>
      <xdr:colOff>1800225</xdr:colOff>
      <xdr:row>61</xdr:row>
      <xdr:rowOff>9525</xdr:rowOff>
    </xdr:to>
    <xdr:cxnSp macro="">
      <xdr:nvCxnSpPr>
        <xdr:cNvPr id="3" name="2 Conector recto"/>
        <xdr:cNvCxnSpPr/>
      </xdr:nvCxnSpPr>
      <xdr:spPr>
        <a:xfrm>
          <a:off x="219075" y="10315575"/>
          <a:ext cx="26765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171451</xdr:colOff>
      <xdr:row>57</xdr:row>
      <xdr:rowOff>38100</xdr:rowOff>
    </xdr:from>
    <xdr:to>
      <xdr:col>2</xdr:col>
      <xdr:colOff>723901</xdr:colOff>
      <xdr:row>59</xdr:row>
      <xdr:rowOff>0</xdr:rowOff>
    </xdr:to>
    <xdr:sp macro="" textlink="">
      <xdr:nvSpPr>
        <xdr:cNvPr id="4" name="3 CuadroTexto"/>
        <xdr:cNvSpPr txBox="1"/>
      </xdr:nvSpPr>
      <xdr:spPr>
        <a:xfrm>
          <a:off x="1266826" y="9772650"/>
          <a:ext cx="5524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3</xdr:col>
      <xdr:colOff>695324</xdr:colOff>
      <xdr:row>57</xdr:row>
      <xdr:rowOff>19050</xdr:rowOff>
    </xdr:from>
    <xdr:to>
      <xdr:col>4</xdr:col>
      <xdr:colOff>0</xdr:colOff>
      <xdr:row>58</xdr:row>
      <xdr:rowOff>123825</xdr:rowOff>
    </xdr:to>
    <xdr:sp macro="" textlink="">
      <xdr:nvSpPr>
        <xdr:cNvPr id="5" name="4 CuadroTexto"/>
        <xdr:cNvSpPr txBox="1"/>
      </xdr:nvSpPr>
      <xdr:spPr>
        <a:xfrm>
          <a:off x="4933949" y="9753600"/>
          <a:ext cx="117157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1</xdr:col>
      <xdr:colOff>476250</xdr:colOff>
      <xdr:row>61</xdr:row>
      <xdr:rowOff>57149</xdr:rowOff>
    </xdr:from>
    <xdr:to>
      <xdr:col>2</xdr:col>
      <xdr:colOff>1657350</xdr:colOff>
      <xdr:row>65</xdr:row>
      <xdr:rowOff>95250</xdr:rowOff>
    </xdr:to>
    <xdr:sp macro="" textlink="">
      <xdr:nvSpPr>
        <xdr:cNvPr id="6" name="5 CuadroTexto"/>
        <xdr:cNvSpPr txBox="1"/>
      </xdr:nvSpPr>
      <xdr:spPr>
        <a:xfrm>
          <a:off x="476250" y="10363199"/>
          <a:ext cx="2276475" cy="609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DIRECTOR COMUDAJ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C. CARLOS SERRATO AVALOS</a:t>
          </a:r>
        </a:p>
      </xdr:txBody>
    </xdr:sp>
    <xdr:clientData/>
  </xdr:twoCellAnchor>
  <xdr:twoCellAnchor>
    <xdr:from>
      <xdr:col>2</xdr:col>
      <xdr:colOff>2533650</xdr:colOff>
      <xdr:row>61</xdr:row>
      <xdr:rowOff>38100</xdr:rowOff>
    </xdr:from>
    <xdr:to>
      <xdr:col>4</xdr:col>
      <xdr:colOff>495300</xdr:colOff>
      <xdr:row>65</xdr:row>
      <xdr:rowOff>76201</xdr:rowOff>
    </xdr:to>
    <xdr:sp macro="" textlink="">
      <xdr:nvSpPr>
        <xdr:cNvPr id="7" name="6 CuadroTexto"/>
        <xdr:cNvSpPr txBox="1"/>
      </xdr:nvSpPr>
      <xdr:spPr>
        <a:xfrm>
          <a:off x="4181475" y="13325475"/>
          <a:ext cx="2228850" cy="8001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ADMINISTRADOR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TIA. ROXANA M. ROSILES PANTOJA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21</xdr:row>
      <xdr:rowOff>0</xdr:rowOff>
    </xdr:from>
    <xdr:to>
      <xdr:col>3</xdr:col>
      <xdr:colOff>171450</xdr:colOff>
      <xdr:row>21</xdr:row>
      <xdr:rowOff>0</xdr:rowOff>
    </xdr:to>
    <xdr:cxnSp macro="">
      <xdr:nvCxnSpPr>
        <xdr:cNvPr id="2" name="1 Conector recto"/>
        <xdr:cNvCxnSpPr/>
      </xdr:nvCxnSpPr>
      <xdr:spPr>
        <a:xfrm>
          <a:off x="1438275" y="6600825"/>
          <a:ext cx="204787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1228726</xdr:colOff>
      <xdr:row>17</xdr:row>
      <xdr:rowOff>28575</xdr:rowOff>
    </xdr:from>
    <xdr:to>
      <xdr:col>2</xdr:col>
      <xdr:colOff>1781176</xdr:colOff>
      <xdr:row>18</xdr:row>
      <xdr:rowOff>133350</xdr:rowOff>
    </xdr:to>
    <xdr:sp macro="" textlink="">
      <xdr:nvSpPr>
        <xdr:cNvPr id="3" name="2 CuadroTexto"/>
        <xdr:cNvSpPr txBox="1"/>
      </xdr:nvSpPr>
      <xdr:spPr>
        <a:xfrm>
          <a:off x="2028826" y="6057900"/>
          <a:ext cx="5524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4</xdr:col>
      <xdr:colOff>1047750</xdr:colOff>
      <xdr:row>21</xdr:row>
      <xdr:rowOff>9525</xdr:rowOff>
    </xdr:from>
    <xdr:to>
      <xdr:col>6</xdr:col>
      <xdr:colOff>1143000</xdr:colOff>
      <xdr:row>21</xdr:row>
      <xdr:rowOff>9525</xdr:rowOff>
    </xdr:to>
    <xdr:cxnSp macro="">
      <xdr:nvCxnSpPr>
        <xdr:cNvPr id="4" name="3 Conector recto"/>
        <xdr:cNvCxnSpPr/>
      </xdr:nvCxnSpPr>
      <xdr:spPr>
        <a:xfrm>
          <a:off x="5953125" y="6610350"/>
          <a:ext cx="27432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361951</xdr:colOff>
      <xdr:row>17</xdr:row>
      <xdr:rowOff>38100</xdr:rowOff>
    </xdr:from>
    <xdr:to>
      <xdr:col>5</xdr:col>
      <xdr:colOff>914401</xdr:colOff>
      <xdr:row>19</xdr:row>
      <xdr:rowOff>0</xdr:rowOff>
    </xdr:to>
    <xdr:sp macro="" textlink="">
      <xdr:nvSpPr>
        <xdr:cNvPr id="5" name="4 CuadroTexto"/>
        <xdr:cNvSpPr txBox="1"/>
      </xdr:nvSpPr>
      <xdr:spPr>
        <a:xfrm>
          <a:off x="6686551" y="6067425"/>
          <a:ext cx="5524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2</xdr:col>
      <xdr:colOff>523874</xdr:colOff>
      <xdr:row>21</xdr:row>
      <xdr:rowOff>47626</xdr:rowOff>
    </xdr:from>
    <xdr:to>
      <xdr:col>3</xdr:col>
      <xdr:colOff>200024</xdr:colOff>
      <xdr:row>23</xdr:row>
      <xdr:rowOff>123826</xdr:rowOff>
    </xdr:to>
    <xdr:sp macro="" textlink="">
      <xdr:nvSpPr>
        <xdr:cNvPr id="6" name="5 CuadroTexto"/>
        <xdr:cNvSpPr txBox="1"/>
      </xdr:nvSpPr>
      <xdr:spPr>
        <a:xfrm>
          <a:off x="2047874" y="5667376"/>
          <a:ext cx="2219325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DIRECTOR DE COMUDAJ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C. CARLOS SERRATO AVALOS</a:t>
          </a:r>
        </a:p>
      </xdr:txBody>
    </xdr:sp>
    <xdr:clientData/>
  </xdr:twoCellAnchor>
  <xdr:twoCellAnchor>
    <xdr:from>
      <xdr:col>4</xdr:col>
      <xdr:colOff>1247774</xdr:colOff>
      <xdr:row>21</xdr:row>
      <xdr:rowOff>57151</xdr:rowOff>
    </xdr:from>
    <xdr:to>
      <xdr:col>6</xdr:col>
      <xdr:colOff>866774</xdr:colOff>
      <xdr:row>23</xdr:row>
      <xdr:rowOff>152401</xdr:rowOff>
    </xdr:to>
    <xdr:sp macro="" textlink="">
      <xdr:nvSpPr>
        <xdr:cNvPr id="7" name="6 CuadroTexto"/>
        <xdr:cNvSpPr txBox="1"/>
      </xdr:nvSpPr>
      <xdr:spPr>
        <a:xfrm>
          <a:off x="6543674" y="5676901"/>
          <a:ext cx="2686050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ADMINISTRADOR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TIA. ROXANA M. ROSILES PANTOJA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129</xdr:row>
      <xdr:rowOff>0</xdr:rowOff>
    </xdr:from>
    <xdr:to>
      <xdr:col>3</xdr:col>
      <xdr:colOff>171450</xdr:colOff>
      <xdr:row>129</xdr:row>
      <xdr:rowOff>0</xdr:rowOff>
    </xdr:to>
    <xdr:cxnSp macro="">
      <xdr:nvCxnSpPr>
        <xdr:cNvPr id="2" name="1 Conector recto"/>
        <xdr:cNvCxnSpPr/>
      </xdr:nvCxnSpPr>
      <xdr:spPr>
        <a:xfrm>
          <a:off x="4029075" y="25422225"/>
          <a:ext cx="15716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266700</xdr:colOff>
      <xdr:row>125</xdr:row>
      <xdr:rowOff>28575</xdr:rowOff>
    </xdr:from>
    <xdr:to>
      <xdr:col>3</xdr:col>
      <xdr:colOff>2</xdr:colOff>
      <xdr:row>126</xdr:row>
      <xdr:rowOff>133350</xdr:rowOff>
    </xdr:to>
    <xdr:sp macro="" textlink="">
      <xdr:nvSpPr>
        <xdr:cNvPr id="3" name="2 CuadroTexto"/>
        <xdr:cNvSpPr txBox="1"/>
      </xdr:nvSpPr>
      <xdr:spPr>
        <a:xfrm>
          <a:off x="4438650" y="24688800"/>
          <a:ext cx="990602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4</xdr:col>
      <xdr:colOff>1047750</xdr:colOff>
      <xdr:row>129</xdr:row>
      <xdr:rowOff>9525</xdr:rowOff>
    </xdr:from>
    <xdr:to>
      <xdr:col>6</xdr:col>
      <xdr:colOff>1143000</xdr:colOff>
      <xdr:row>129</xdr:row>
      <xdr:rowOff>9525</xdr:rowOff>
    </xdr:to>
    <xdr:cxnSp macro="">
      <xdr:nvCxnSpPr>
        <xdr:cNvPr id="4" name="3 Conector recto"/>
        <xdr:cNvCxnSpPr/>
      </xdr:nvCxnSpPr>
      <xdr:spPr>
        <a:xfrm>
          <a:off x="6343650" y="5629275"/>
          <a:ext cx="27146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361951</xdr:colOff>
      <xdr:row>125</xdr:row>
      <xdr:rowOff>38100</xdr:rowOff>
    </xdr:from>
    <xdr:to>
      <xdr:col>5</xdr:col>
      <xdr:colOff>914401</xdr:colOff>
      <xdr:row>127</xdr:row>
      <xdr:rowOff>0</xdr:rowOff>
    </xdr:to>
    <xdr:sp macro="" textlink="">
      <xdr:nvSpPr>
        <xdr:cNvPr id="5" name="4 CuadroTexto"/>
        <xdr:cNvSpPr txBox="1"/>
      </xdr:nvSpPr>
      <xdr:spPr>
        <a:xfrm>
          <a:off x="6924676" y="4895850"/>
          <a:ext cx="552450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1</xdr:col>
      <xdr:colOff>2085974</xdr:colOff>
      <xdr:row>129</xdr:row>
      <xdr:rowOff>47626</xdr:rowOff>
    </xdr:from>
    <xdr:to>
      <xdr:col>3</xdr:col>
      <xdr:colOff>428624</xdr:colOff>
      <xdr:row>131</xdr:row>
      <xdr:rowOff>123826</xdr:rowOff>
    </xdr:to>
    <xdr:sp macro="" textlink="">
      <xdr:nvSpPr>
        <xdr:cNvPr id="6" name="5 CuadroTexto"/>
        <xdr:cNvSpPr txBox="1"/>
      </xdr:nvSpPr>
      <xdr:spPr>
        <a:xfrm>
          <a:off x="3886199" y="25469851"/>
          <a:ext cx="1971675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DIRECTOR DE COMUDAJ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C. CARLOS SERRATO AVALOS</a:t>
          </a:r>
        </a:p>
      </xdr:txBody>
    </xdr:sp>
    <xdr:clientData/>
  </xdr:twoCellAnchor>
  <xdr:twoCellAnchor>
    <xdr:from>
      <xdr:col>4</xdr:col>
      <xdr:colOff>1247774</xdr:colOff>
      <xdr:row>129</xdr:row>
      <xdr:rowOff>57151</xdr:rowOff>
    </xdr:from>
    <xdr:to>
      <xdr:col>6</xdr:col>
      <xdr:colOff>866774</xdr:colOff>
      <xdr:row>131</xdr:row>
      <xdr:rowOff>152401</xdr:rowOff>
    </xdr:to>
    <xdr:sp macro="" textlink="">
      <xdr:nvSpPr>
        <xdr:cNvPr id="7" name="6 CuadroTexto"/>
        <xdr:cNvSpPr txBox="1"/>
      </xdr:nvSpPr>
      <xdr:spPr>
        <a:xfrm>
          <a:off x="6543674" y="5676901"/>
          <a:ext cx="2238375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ADMINISTRADOR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TIA. ROXANA M. ROSILES PANTOJA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142"/>
  <sheetViews>
    <sheetView topLeftCell="A112" workbookViewId="0">
      <selection activeCell="B32" sqref="B32:E142"/>
    </sheetView>
  </sheetViews>
  <sheetFormatPr baseColWidth="10" defaultRowHeight="15"/>
  <cols>
    <col min="2" max="2" width="42.140625" customWidth="1"/>
    <col min="3" max="3" width="17.7109375" style="1" customWidth="1"/>
    <col min="4" max="4" width="20" style="1" customWidth="1"/>
    <col min="5" max="5" width="20" customWidth="1"/>
    <col min="7" max="7" width="15.42578125" customWidth="1"/>
  </cols>
  <sheetData>
    <row r="9" spans="1:8" s="6" customFormat="1" ht="15.75">
      <c r="A9"/>
      <c r="B9" s="50" t="s">
        <v>115</v>
      </c>
      <c r="C9" s="46"/>
      <c r="D9" s="46"/>
      <c r="E9" s="46"/>
      <c r="F9" s="47"/>
      <c r="G9" s="47"/>
      <c r="H9" s="47"/>
    </row>
    <row r="10" spans="1:8" s="6" customFormat="1">
      <c r="A10"/>
      <c r="B10"/>
      <c r="C10" s="48"/>
      <c r="D10" s="48"/>
      <c r="E10" s="48"/>
      <c r="F10"/>
      <c r="G10"/>
      <c r="H10"/>
    </row>
    <row r="11" spans="1:8" s="6" customFormat="1" ht="20.25">
      <c r="A11"/>
      <c r="B11" s="116" t="s">
        <v>114</v>
      </c>
      <c r="C11" s="116"/>
      <c r="D11" s="116"/>
      <c r="E11" s="116"/>
      <c r="F11" s="49"/>
      <c r="G11" s="49"/>
      <c r="H11" s="49"/>
    </row>
    <row r="12" spans="1:8" s="6" customFormat="1">
      <c r="A12"/>
      <c r="B12"/>
      <c r="C12" s="48"/>
      <c r="D12" s="48"/>
      <c r="E12" s="48"/>
      <c r="F12" s="49"/>
      <c r="G12" s="49"/>
      <c r="H12" s="49"/>
    </row>
    <row r="13" spans="1:8" s="6" customFormat="1">
      <c r="A13"/>
      <c r="B13"/>
      <c r="C13" s="1"/>
      <c r="D13" s="1"/>
      <c r="E13"/>
      <c r="F13"/>
      <c r="G13"/>
      <c r="H13"/>
    </row>
    <row r="14" spans="1:8" s="6" customFormat="1" ht="15.75" thickBot="1">
      <c r="A14"/>
      <c r="B14"/>
      <c r="C14" s="1"/>
      <c r="D14" s="1"/>
      <c r="E14"/>
      <c r="F14"/>
      <c r="G14"/>
      <c r="H14"/>
    </row>
    <row r="15" spans="1:8" s="6" customFormat="1" ht="30.75" thickBot="1">
      <c r="A15"/>
      <c r="B15" s="25" t="s">
        <v>95</v>
      </c>
      <c r="C15" s="30" t="s">
        <v>154</v>
      </c>
      <c r="D15" s="31" t="s">
        <v>96</v>
      </c>
      <c r="E15" s="32" t="s">
        <v>97</v>
      </c>
      <c r="F15"/>
      <c r="G15"/>
      <c r="H15"/>
    </row>
    <row r="16" spans="1:8" s="6" customFormat="1">
      <c r="B16" s="9" t="s">
        <v>98</v>
      </c>
      <c r="C16" s="2">
        <v>-650000</v>
      </c>
      <c r="D16" s="12">
        <v>-674212.5</v>
      </c>
      <c r="E16" s="15">
        <f>SUM(C16-D16)</f>
        <v>24212.5</v>
      </c>
    </row>
    <row r="17" spans="1:8" s="6" customFormat="1">
      <c r="B17" s="7" t="s">
        <v>99</v>
      </c>
      <c r="C17" s="2">
        <v>-85000</v>
      </c>
      <c r="D17" s="11">
        <v>-95499</v>
      </c>
      <c r="E17" s="15">
        <f t="shared" ref="E17:E71" si="0">SUM(C17-D17)</f>
        <v>10499</v>
      </c>
    </row>
    <row r="18" spans="1:8" s="6" customFormat="1">
      <c r="B18" s="7" t="s">
        <v>100</v>
      </c>
      <c r="C18" s="2">
        <v>-1000</v>
      </c>
      <c r="D18" s="11">
        <v>-500</v>
      </c>
      <c r="E18" s="15">
        <f t="shared" si="0"/>
        <v>-500</v>
      </c>
    </row>
    <row r="19" spans="1:8" s="6" customFormat="1">
      <c r="B19" s="7" t="s">
        <v>101</v>
      </c>
      <c r="C19" s="2">
        <v>-15000</v>
      </c>
      <c r="D19" s="11">
        <v>-50600</v>
      </c>
      <c r="E19" s="15">
        <f t="shared" si="0"/>
        <v>35600</v>
      </c>
      <c r="G19" s="22"/>
    </row>
    <row r="20" spans="1:8" s="6" customFormat="1">
      <c r="B20" s="7" t="s">
        <v>102</v>
      </c>
      <c r="C20" s="2">
        <v>-3500</v>
      </c>
      <c r="D20" s="11">
        <v>-2780.02</v>
      </c>
      <c r="E20" s="15">
        <f t="shared" si="0"/>
        <v>-719.98</v>
      </c>
    </row>
    <row r="21" spans="1:8" s="6" customFormat="1" ht="15.75" thickBot="1">
      <c r="B21" s="10" t="s">
        <v>103</v>
      </c>
      <c r="C21" s="3">
        <v>0</v>
      </c>
      <c r="D21" s="11">
        <v>-8069</v>
      </c>
      <c r="E21" s="15">
        <f t="shared" si="0"/>
        <v>8069</v>
      </c>
    </row>
    <row r="22" spans="1:8" s="6" customFormat="1" ht="15.75" thickBot="1">
      <c r="B22" s="27" t="s">
        <v>104</v>
      </c>
      <c r="C22" s="28">
        <v>-754500</v>
      </c>
      <c r="D22" s="29">
        <v>-831660.52</v>
      </c>
      <c r="E22" s="79">
        <f t="shared" si="0"/>
        <v>77160.520000000019</v>
      </c>
    </row>
    <row r="23" spans="1:8">
      <c r="A23" s="6"/>
      <c r="B23" s="9" t="s">
        <v>105</v>
      </c>
      <c r="C23" s="4">
        <v>0</v>
      </c>
      <c r="D23" s="11">
        <v>-10000</v>
      </c>
      <c r="E23" s="15">
        <f t="shared" si="0"/>
        <v>10000</v>
      </c>
      <c r="F23" s="6"/>
      <c r="G23" s="6"/>
      <c r="H23" s="6"/>
    </row>
    <row r="24" spans="1:8">
      <c r="A24" s="6"/>
      <c r="B24" s="8" t="s">
        <v>106</v>
      </c>
      <c r="C24" s="33">
        <v>0</v>
      </c>
      <c r="D24" s="34">
        <v>-10000</v>
      </c>
      <c r="E24" s="23">
        <f t="shared" si="0"/>
        <v>10000</v>
      </c>
      <c r="F24" s="6"/>
      <c r="G24" s="6"/>
      <c r="H24" s="6"/>
    </row>
    <row r="25" spans="1:8">
      <c r="A25" s="6"/>
      <c r="B25" s="7" t="s">
        <v>107</v>
      </c>
      <c r="C25" s="2">
        <v>-3586967</v>
      </c>
      <c r="D25" s="11">
        <v>-3586967</v>
      </c>
      <c r="E25" s="15">
        <f t="shared" si="0"/>
        <v>0</v>
      </c>
      <c r="F25" s="6"/>
      <c r="G25" s="6"/>
      <c r="H25" s="6"/>
    </row>
    <row r="26" spans="1:8">
      <c r="A26" s="6"/>
      <c r="B26" s="8" t="s">
        <v>108</v>
      </c>
      <c r="C26" s="33">
        <v>-3586967</v>
      </c>
      <c r="D26" s="34">
        <v>-3586967</v>
      </c>
      <c r="E26" s="23">
        <f t="shared" si="0"/>
        <v>0</v>
      </c>
      <c r="F26" s="6"/>
      <c r="G26" s="6"/>
      <c r="H26" s="6"/>
    </row>
    <row r="27" spans="1:8">
      <c r="A27" s="6"/>
      <c r="B27" s="7" t="s">
        <v>109</v>
      </c>
      <c r="C27" s="2">
        <v>-117138.53</v>
      </c>
      <c r="D27" s="11">
        <v>-97444.4</v>
      </c>
      <c r="E27" s="15">
        <f t="shared" si="0"/>
        <v>-19694.130000000005</v>
      </c>
      <c r="F27" s="6"/>
      <c r="G27" s="6"/>
      <c r="H27" s="6"/>
    </row>
    <row r="28" spans="1:8">
      <c r="A28" s="6"/>
      <c r="B28" s="7" t="s">
        <v>110</v>
      </c>
      <c r="C28" s="2">
        <v>-554926.04</v>
      </c>
      <c r="D28" s="11">
        <v>-403259.8</v>
      </c>
      <c r="E28" s="15">
        <f t="shared" si="0"/>
        <v>-151666.24000000005</v>
      </c>
      <c r="F28" s="6"/>
      <c r="G28" s="6"/>
      <c r="H28" s="6"/>
    </row>
    <row r="29" spans="1:8" ht="15.75" thickBot="1">
      <c r="A29" s="6"/>
      <c r="B29" s="8" t="s">
        <v>111</v>
      </c>
      <c r="C29" s="33">
        <v>-672064.57</v>
      </c>
      <c r="D29" s="34">
        <v>-500704.2</v>
      </c>
      <c r="E29" s="23">
        <f t="shared" si="0"/>
        <v>-171360.36999999994</v>
      </c>
      <c r="F29" s="6"/>
      <c r="G29" s="6"/>
      <c r="H29" s="6"/>
    </row>
    <row r="30" spans="1:8" ht="15.75" thickBot="1">
      <c r="B30" s="27" t="s">
        <v>112</v>
      </c>
      <c r="C30" s="28">
        <f>SUM(C22+C26+C29)</f>
        <v>-5013531.57</v>
      </c>
      <c r="D30" s="28">
        <f>SUM(D22+D26+D24+D29)</f>
        <v>-4929331.72</v>
      </c>
      <c r="E30" s="51">
        <f>SUM(E22+E24+E29)</f>
        <v>-84199.849999999919</v>
      </c>
    </row>
    <row r="31" spans="1:8" ht="15.75" thickBot="1">
      <c r="B31" s="19"/>
      <c r="E31" s="17">
        <f t="shared" si="0"/>
        <v>0</v>
      </c>
    </row>
    <row r="32" spans="1:8" ht="45.75" thickBot="1">
      <c r="B32" s="25" t="s">
        <v>95</v>
      </c>
      <c r="C32" s="77" t="s">
        <v>155</v>
      </c>
      <c r="D32" s="78" t="s">
        <v>96</v>
      </c>
      <c r="E32" s="76" t="s">
        <v>97</v>
      </c>
    </row>
    <row r="33" spans="1:8">
      <c r="B33" s="9" t="s">
        <v>0</v>
      </c>
      <c r="C33" s="18">
        <v>1729350</v>
      </c>
      <c r="D33" s="18">
        <v>1721685</v>
      </c>
      <c r="E33" s="15">
        <f t="shared" si="0"/>
        <v>7665</v>
      </c>
    </row>
    <row r="34" spans="1:8" ht="15.75" thickBot="1">
      <c r="B34" s="10" t="s">
        <v>1</v>
      </c>
      <c r="C34" s="14">
        <v>203130</v>
      </c>
      <c r="D34" s="14">
        <v>202575</v>
      </c>
      <c r="E34" s="17">
        <f t="shared" si="0"/>
        <v>555</v>
      </c>
      <c r="F34" s="6"/>
    </row>
    <row r="35" spans="1:8" ht="15.75" thickBot="1">
      <c r="B35" s="27" t="s">
        <v>2</v>
      </c>
      <c r="C35" s="41">
        <v>1932480</v>
      </c>
      <c r="D35" s="41">
        <v>1924260</v>
      </c>
      <c r="E35" s="36">
        <f t="shared" si="0"/>
        <v>8220</v>
      </c>
      <c r="F35" s="6"/>
    </row>
    <row r="36" spans="1:8">
      <c r="B36" s="9" t="s">
        <v>3</v>
      </c>
      <c r="C36" s="14">
        <v>3000</v>
      </c>
      <c r="D36" s="14">
        <v>0</v>
      </c>
      <c r="E36" s="15">
        <f t="shared" si="0"/>
        <v>3000</v>
      </c>
      <c r="F36" s="6"/>
    </row>
    <row r="37" spans="1:8" ht="15.75" thickBot="1">
      <c r="B37" s="10" t="s">
        <v>4</v>
      </c>
      <c r="C37" s="14">
        <v>365000</v>
      </c>
      <c r="D37" s="14">
        <v>347425</v>
      </c>
      <c r="E37" s="17">
        <f t="shared" si="0"/>
        <v>17575</v>
      </c>
      <c r="F37" s="6"/>
    </row>
    <row r="38" spans="1:8" ht="15.75" thickBot="1">
      <c r="B38" s="27" t="s">
        <v>5</v>
      </c>
      <c r="C38" s="41">
        <v>368000</v>
      </c>
      <c r="D38" s="41">
        <v>347425</v>
      </c>
      <c r="E38" s="36">
        <f t="shared" si="0"/>
        <v>20575</v>
      </c>
    </row>
    <row r="39" spans="1:8">
      <c r="B39" s="9" t="s">
        <v>6</v>
      </c>
      <c r="C39" s="14">
        <v>140000</v>
      </c>
      <c r="D39" s="14">
        <v>62622.81</v>
      </c>
      <c r="E39" s="15">
        <f t="shared" si="0"/>
        <v>77377.19</v>
      </c>
    </row>
    <row r="40" spans="1:8">
      <c r="B40" s="7" t="s">
        <v>7</v>
      </c>
      <c r="C40" s="14">
        <v>21410.5</v>
      </c>
      <c r="D40" s="14">
        <v>19567</v>
      </c>
      <c r="E40" s="15">
        <f t="shared" si="0"/>
        <v>1843.5</v>
      </c>
    </row>
    <row r="41" spans="1:8">
      <c r="B41" s="7" t="s">
        <v>8</v>
      </c>
      <c r="C41" s="14">
        <v>238400</v>
      </c>
      <c r="D41" s="14">
        <v>238206.94</v>
      </c>
      <c r="E41" s="15">
        <f t="shared" si="0"/>
        <v>193.05999999999767</v>
      </c>
    </row>
    <row r="42" spans="1:8" ht="15.75" thickBot="1">
      <c r="B42" s="10" t="s">
        <v>9</v>
      </c>
      <c r="C42" s="14">
        <v>30000</v>
      </c>
      <c r="D42" s="14">
        <v>22153.75</v>
      </c>
      <c r="E42" s="17">
        <f t="shared" si="0"/>
        <v>7846.25</v>
      </c>
    </row>
    <row r="43" spans="1:8" ht="15.75" thickBot="1">
      <c r="B43" s="27" t="s">
        <v>10</v>
      </c>
      <c r="C43" s="41">
        <v>429810.5</v>
      </c>
      <c r="D43" s="41">
        <v>342550.5</v>
      </c>
      <c r="E43" s="36">
        <f t="shared" si="0"/>
        <v>87260</v>
      </c>
    </row>
    <row r="44" spans="1:8">
      <c r="B44" s="9" t="s">
        <v>11</v>
      </c>
      <c r="C44" s="14">
        <v>130000</v>
      </c>
      <c r="D44" s="14">
        <v>52521.43</v>
      </c>
      <c r="E44" s="15">
        <f t="shared" si="0"/>
        <v>77478.570000000007</v>
      </c>
    </row>
    <row r="45" spans="1:8" ht="15.75" thickBot="1">
      <c r="B45" s="10" t="s">
        <v>12</v>
      </c>
      <c r="C45" s="14">
        <v>270400</v>
      </c>
      <c r="D45" s="14">
        <v>267714.03000000003</v>
      </c>
      <c r="E45" s="17">
        <f t="shared" si="0"/>
        <v>2685.9699999999721</v>
      </c>
    </row>
    <row r="46" spans="1:8" ht="15.75" thickBot="1">
      <c r="B46" s="27" t="s">
        <v>13</v>
      </c>
      <c r="C46" s="41">
        <v>400400</v>
      </c>
      <c r="D46" s="41">
        <v>320235.46000000002</v>
      </c>
      <c r="E46" s="36">
        <f t="shared" si="0"/>
        <v>80164.539999999979</v>
      </c>
    </row>
    <row r="47" spans="1:8" s="40" customFormat="1">
      <c r="A47"/>
      <c r="B47" s="9" t="s">
        <v>14</v>
      </c>
      <c r="C47" s="14">
        <v>20000</v>
      </c>
      <c r="D47" s="14">
        <v>14477.52</v>
      </c>
      <c r="E47" s="15">
        <f t="shared" si="0"/>
        <v>5522.48</v>
      </c>
      <c r="F47"/>
      <c r="G47"/>
      <c r="H47"/>
    </row>
    <row r="48" spans="1:8">
      <c r="B48" s="7" t="s">
        <v>15</v>
      </c>
      <c r="C48" s="14">
        <v>3000</v>
      </c>
      <c r="D48" s="14">
        <v>2880.02</v>
      </c>
      <c r="E48" s="15">
        <f t="shared" si="0"/>
        <v>119.98000000000002</v>
      </c>
    </row>
    <row r="49" spans="1:8" s="40" customFormat="1">
      <c r="A49"/>
      <c r="B49" s="7" t="s">
        <v>16</v>
      </c>
      <c r="C49" s="14">
        <v>3000</v>
      </c>
      <c r="D49" s="14">
        <v>1138.01</v>
      </c>
      <c r="E49" s="15">
        <f t="shared" si="0"/>
        <v>1861.99</v>
      </c>
      <c r="F49"/>
      <c r="G49"/>
      <c r="H49"/>
    </row>
    <row r="50" spans="1:8" ht="15.75" thickBot="1">
      <c r="B50" s="10" t="s">
        <v>17</v>
      </c>
      <c r="C50" s="14">
        <v>21000</v>
      </c>
      <c r="D50" s="14">
        <v>16440.8</v>
      </c>
      <c r="E50" s="17">
        <f t="shared" si="0"/>
        <v>4559.2000000000007</v>
      </c>
    </row>
    <row r="51" spans="1:8" ht="15.75" thickBot="1">
      <c r="B51" s="27" t="s">
        <v>18</v>
      </c>
      <c r="C51" s="41">
        <v>47000</v>
      </c>
      <c r="D51" s="41">
        <v>34936.35</v>
      </c>
      <c r="E51" s="36">
        <f t="shared" si="0"/>
        <v>12063.650000000001</v>
      </c>
    </row>
    <row r="52" spans="1:8">
      <c r="B52" s="9" t="s">
        <v>19</v>
      </c>
      <c r="C52" s="14">
        <v>8000</v>
      </c>
      <c r="D52" s="14">
        <v>399.9</v>
      </c>
      <c r="E52" s="15">
        <f t="shared" si="0"/>
        <v>7600.1</v>
      </c>
    </row>
    <row r="53" spans="1:8" ht="15.75" thickBot="1">
      <c r="B53" s="10" t="s">
        <v>20</v>
      </c>
      <c r="C53" s="14">
        <v>4740</v>
      </c>
      <c r="D53" s="14">
        <v>323.39999999999998</v>
      </c>
      <c r="E53" s="17">
        <f t="shared" si="0"/>
        <v>4416.6000000000004</v>
      </c>
    </row>
    <row r="54" spans="1:8" ht="15.75" thickBot="1">
      <c r="A54" s="40"/>
      <c r="B54" s="27" t="s">
        <v>21</v>
      </c>
      <c r="C54" s="41">
        <v>12740</v>
      </c>
      <c r="D54" s="41">
        <v>723.3</v>
      </c>
      <c r="E54" s="36">
        <f t="shared" si="0"/>
        <v>12016.7</v>
      </c>
      <c r="F54" s="40"/>
      <c r="G54" s="40"/>
      <c r="H54" s="40"/>
    </row>
    <row r="55" spans="1:8" ht="15.75" thickBot="1">
      <c r="B55" s="39" t="s">
        <v>22</v>
      </c>
      <c r="C55" s="16">
        <v>9622.94</v>
      </c>
      <c r="D55" s="16">
        <v>0</v>
      </c>
      <c r="E55" s="17">
        <f t="shared" si="0"/>
        <v>9622.94</v>
      </c>
    </row>
    <row r="56" spans="1:8" ht="15.75" thickBot="1">
      <c r="A56" s="40"/>
      <c r="B56" s="27" t="s">
        <v>23</v>
      </c>
      <c r="C56" s="52">
        <v>9622.94</v>
      </c>
      <c r="D56" s="51">
        <v>0</v>
      </c>
      <c r="E56" s="36">
        <f t="shared" si="0"/>
        <v>9622.94</v>
      </c>
      <c r="F56" s="40"/>
      <c r="G56" s="40"/>
      <c r="H56" s="40"/>
    </row>
    <row r="57" spans="1:8">
      <c r="B57" s="9" t="s">
        <v>24</v>
      </c>
      <c r="C57" s="18">
        <v>35000</v>
      </c>
      <c r="D57" s="18">
        <v>34277.03</v>
      </c>
      <c r="E57" s="15">
        <f t="shared" si="0"/>
        <v>722.97000000000116</v>
      </c>
    </row>
    <row r="58" spans="1:8">
      <c r="B58" s="7" t="s">
        <v>25</v>
      </c>
      <c r="C58" s="14">
        <v>75000</v>
      </c>
      <c r="D58" s="14">
        <v>65121.42</v>
      </c>
      <c r="E58" s="15">
        <f t="shared" si="0"/>
        <v>9878.5800000000017</v>
      </c>
    </row>
    <row r="59" spans="1:8">
      <c r="B59" s="7" t="s">
        <v>26</v>
      </c>
      <c r="C59" s="14">
        <v>2000</v>
      </c>
      <c r="D59" s="14">
        <v>0</v>
      </c>
      <c r="E59" s="15">
        <f t="shared" si="0"/>
        <v>2000</v>
      </c>
    </row>
    <row r="60" spans="1:8" s="5" customFormat="1">
      <c r="A60"/>
      <c r="B60" s="7" t="s">
        <v>27</v>
      </c>
      <c r="C60" s="14">
        <v>52000</v>
      </c>
      <c r="D60" s="14">
        <v>48166.61</v>
      </c>
      <c r="E60" s="15">
        <f t="shared" si="0"/>
        <v>3833.3899999999994</v>
      </c>
      <c r="F60"/>
      <c r="G60"/>
      <c r="H60"/>
    </row>
    <row r="61" spans="1:8">
      <c r="B61" s="7" t="s">
        <v>28</v>
      </c>
      <c r="C61" s="14">
        <v>69000</v>
      </c>
      <c r="D61" s="14">
        <v>55320.86</v>
      </c>
      <c r="E61" s="15">
        <f t="shared" si="0"/>
        <v>13679.14</v>
      </c>
    </row>
    <row r="62" spans="1:8">
      <c r="B62" s="7" t="s">
        <v>29</v>
      </c>
      <c r="C62" s="14">
        <v>3000</v>
      </c>
      <c r="D62" s="14">
        <v>543</v>
      </c>
      <c r="E62" s="15">
        <f t="shared" si="0"/>
        <v>2457</v>
      </c>
    </row>
    <row r="63" spans="1:8" ht="15.75" thickBot="1">
      <c r="B63" s="10" t="s">
        <v>30</v>
      </c>
      <c r="C63" s="16">
        <v>103430.62</v>
      </c>
      <c r="D63" s="16">
        <v>94104</v>
      </c>
      <c r="E63" s="17">
        <f t="shared" si="0"/>
        <v>9326.6199999999953</v>
      </c>
    </row>
    <row r="64" spans="1:8" ht="15.75" thickBot="1">
      <c r="B64" s="27" t="s">
        <v>31</v>
      </c>
      <c r="C64" s="52">
        <v>339430.62</v>
      </c>
      <c r="D64" s="51">
        <v>297532.92</v>
      </c>
      <c r="E64" s="36">
        <f t="shared" si="0"/>
        <v>41897.700000000012</v>
      </c>
    </row>
    <row r="65" spans="1:8">
      <c r="B65" s="9" t="s">
        <v>32</v>
      </c>
      <c r="C65" s="18">
        <v>8500</v>
      </c>
      <c r="D65" s="18">
        <v>4591.99</v>
      </c>
      <c r="E65" s="15">
        <f t="shared" si="0"/>
        <v>3908.01</v>
      </c>
    </row>
    <row r="66" spans="1:8" ht="15.75" thickBot="1">
      <c r="B66" s="10" t="s">
        <v>33</v>
      </c>
      <c r="C66" s="16">
        <v>30000</v>
      </c>
      <c r="D66" s="16">
        <v>26029.119999999999</v>
      </c>
      <c r="E66" s="17">
        <f t="shared" si="0"/>
        <v>3970.880000000001</v>
      </c>
    </row>
    <row r="67" spans="1:8" ht="15.75" thickBot="1">
      <c r="A67" s="5"/>
      <c r="B67" s="27" t="s">
        <v>34</v>
      </c>
      <c r="C67" s="52">
        <v>38500</v>
      </c>
      <c r="D67" s="51">
        <v>30621.11</v>
      </c>
      <c r="E67" s="36">
        <f t="shared" si="0"/>
        <v>7878.8899999999994</v>
      </c>
      <c r="F67" s="5"/>
      <c r="G67" s="5"/>
      <c r="H67" s="5"/>
    </row>
    <row r="68" spans="1:8">
      <c r="B68" s="9" t="s">
        <v>35</v>
      </c>
      <c r="C68" s="18">
        <v>157300</v>
      </c>
      <c r="D68" s="18">
        <v>157299.94</v>
      </c>
      <c r="E68" s="15">
        <f t="shared" si="0"/>
        <v>5.9999999997671694E-2</v>
      </c>
    </row>
    <row r="69" spans="1:8" ht="15.75" thickBot="1">
      <c r="B69" s="10" t="s">
        <v>36</v>
      </c>
      <c r="C69" s="16">
        <v>22138.53</v>
      </c>
      <c r="D69" s="16">
        <v>12294.72</v>
      </c>
      <c r="E69" s="17">
        <f t="shared" si="0"/>
        <v>9843.81</v>
      </c>
    </row>
    <row r="70" spans="1:8" ht="15.75" thickBot="1">
      <c r="B70" s="27" t="s">
        <v>37</v>
      </c>
      <c r="C70" s="52">
        <v>179438.53</v>
      </c>
      <c r="D70" s="51">
        <v>169594.66</v>
      </c>
      <c r="E70" s="36">
        <f t="shared" si="0"/>
        <v>9843.8699999999953</v>
      </c>
    </row>
    <row r="71" spans="1:8">
      <c r="B71" s="9" t="s">
        <v>38</v>
      </c>
      <c r="C71" s="18">
        <v>10000</v>
      </c>
      <c r="D71" s="18">
        <v>9847</v>
      </c>
      <c r="E71" s="15">
        <f t="shared" si="0"/>
        <v>153</v>
      </c>
    </row>
    <row r="72" spans="1:8" ht="15.75" thickBot="1">
      <c r="B72" s="10" t="s">
        <v>39</v>
      </c>
      <c r="C72" s="16">
        <v>17731.63</v>
      </c>
      <c r="D72" s="16">
        <v>10630.55</v>
      </c>
      <c r="E72" s="17">
        <f t="shared" ref="E72:E126" si="1">SUM(C72-D72)</f>
        <v>7101.0800000000017</v>
      </c>
    </row>
    <row r="73" spans="1:8" ht="15.75" thickBot="1">
      <c r="B73" s="27" t="s">
        <v>40</v>
      </c>
      <c r="C73" s="35">
        <v>27731.63</v>
      </c>
      <c r="D73" s="35">
        <v>20477.55</v>
      </c>
      <c r="E73" s="36">
        <f t="shared" si="1"/>
        <v>7254.0800000000017</v>
      </c>
    </row>
    <row r="74" spans="1:8">
      <c r="B74" s="9" t="s">
        <v>41</v>
      </c>
      <c r="C74" s="18">
        <v>5000</v>
      </c>
      <c r="D74" s="18">
        <v>3461.44</v>
      </c>
      <c r="E74" s="15">
        <f t="shared" si="1"/>
        <v>1538.56</v>
      </c>
    </row>
    <row r="75" spans="1:8">
      <c r="B75" s="7" t="s">
        <v>42</v>
      </c>
      <c r="C75" s="14">
        <v>1500</v>
      </c>
      <c r="D75" s="14">
        <v>0</v>
      </c>
      <c r="E75" s="15">
        <f t="shared" si="1"/>
        <v>1500</v>
      </c>
    </row>
    <row r="76" spans="1:8">
      <c r="B76" s="7" t="s">
        <v>43</v>
      </c>
      <c r="C76" s="14">
        <v>50000</v>
      </c>
      <c r="D76" s="14">
        <v>41812.32</v>
      </c>
      <c r="E76" s="15">
        <f t="shared" si="1"/>
        <v>8187.68</v>
      </c>
    </row>
    <row r="77" spans="1:8">
      <c r="B77" s="7" t="s">
        <v>44</v>
      </c>
      <c r="C77" s="14">
        <v>3500</v>
      </c>
      <c r="D77" s="14">
        <v>0</v>
      </c>
      <c r="E77" s="15">
        <f t="shared" si="1"/>
        <v>3500</v>
      </c>
    </row>
    <row r="78" spans="1:8" ht="15.75" thickBot="1">
      <c r="B78" s="10" t="s">
        <v>45</v>
      </c>
      <c r="C78" s="16">
        <v>1000</v>
      </c>
      <c r="D78" s="16">
        <v>0</v>
      </c>
      <c r="E78" s="17">
        <f t="shared" si="1"/>
        <v>1000</v>
      </c>
    </row>
    <row r="79" spans="1:8" ht="15.75" thickBot="1">
      <c r="B79" s="27" t="s">
        <v>46</v>
      </c>
      <c r="C79" s="52">
        <v>61000</v>
      </c>
      <c r="D79" s="51">
        <v>45273.760000000002</v>
      </c>
      <c r="E79" s="36">
        <f t="shared" si="1"/>
        <v>15726.239999999998</v>
      </c>
    </row>
    <row r="80" spans="1:8">
      <c r="B80" s="7" t="s">
        <v>47</v>
      </c>
      <c r="C80" s="18">
        <v>248000</v>
      </c>
      <c r="D80" s="18">
        <v>220269</v>
      </c>
      <c r="E80" s="15">
        <f t="shared" si="1"/>
        <v>27731</v>
      </c>
    </row>
    <row r="81" spans="2:5">
      <c r="B81" s="7" t="s">
        <v>48</v>
      </c>
      <c r="C81" s="14">
        <v>18000</v>
      </c>
      <c r="D81" s="14">
        <v>9755.58</v>
      </c>
      <c r="E81" s="15">
        <f t="shared" si="1"/>
        <v>8244.42</v>
      </c>
    </row>
    <row r="82" spans="2:5" ht="15.75" thickBot="1">
      <c r="B82" s="10" t="s">
        <v>49</v>
      </c>
      <c r="C82" s="16">
        <v>30000</v>
      </c>
      <c r="D82" s="16">
        <v>26040.13</v>
      </c>
      <c r="E82" s="17">
        <f t="shared" si="1"/>
        <v>3959.869999999999</v>
      </c>
    </row>
    <row r="83" spans="2:5" ht="15.75" thickBot="1">
      <c r="B83" s="27" t="s">
        <v>50</v>
      </c>
      <c r="C83" s="52">
        <v>296000</v>
      </c>
      <c r="D83" s="51">
        <v>256064.71</v>
      </c>
      <c r="E83" s="36">
        <f t="shared" si="1"/>
        <v>39935.290000000008</v>
      </c>
    </row>
    <row r="84" spans="2:5">
      <c r="B84" s="9" t="s">
        <v>51</v>
      </c>
      <c r="C84" s="18">
        <v>6000</v>
      </c>
      <c r="D84" s="18">
        <v>5000</v>
      </c>
      <c r="E84" s="15">
        <f t="shared" si="1"/>
        <v>1000</v>
      </c>
    </row>
    <row r="85" spans="2:5">
      <c r="B85" s="7" t="s">
        <v>52</v>
      </c>
      <c r="C85" s="14">
        <v>30000</v>
      </c>
      <c r="D85" s="14">
        <v>13120</v>
      </c>
      <c r="E85" s="15">
        <f t="shared" si="1"/>
        <v>16880</v>
      </c>
    </row>
    <row r="86" spans="2:5">
      <c r="B86" s="7" t="s">
        <v>53</v>
      </c>
      <c r="C86" s="14">
        <v>1000</v>
      </c>
      <c r="D86" s="14">
        <v>0</v>
      </c>
      <c r="E86" s="15">
        <f t="shared" si="1"/>
        <v>1000</v>
      </c>
    </row>
    <row r="87" spans="2:5">
      <c r="B87" s="7" t="s">
        <v>54</v>
      </c>
      <c r="C87" s="14">
        <v>3500</v>
      </c>
      <c r="D87" s="14">
        <v>3120.4</v>
      </c>
      <c r="E87" s="15">
        <f t="shared" si="1"/>
        <v>379.59999999999991</v>
      </c>
    </row>
    <row r="88" spans="2:5" ht="15.75" thickBot="1">
      <c r="B88" s="10" t="s">
        <v>55</v>
      </c>
      <c r="C88" s="16">
        <v>1500</v>
      </c>
      <c r="D88" s="16">
        <v>0</v>
      </c>
      <c r="E88" s="17">
        <f t="shared" si="1"/>
        <v>1500</v>
      </c>
    </row>
    <row r="89" spans="2:5" ht="15.75" thickBot="1">
      <c r="B89" s="27" t="s">
        <v>56</v>
      </c>
      <c r="C89" s="52">
        <v>42000</v>
      </c>
      <c r="D89" s="51">
        <v>21240.400000000001</v>
      </c>
      <c r="E89" s="36">
        <f t="shared" si="1"/>
        <v>20759.599999999999</v>
      </c>
    </row>
    <row r="90" spans="2:5">
      <c r="B90" s="9" t="s">
        <v>57</v>
      </c>
      <c r="C90" s="18">
        <v>1500</v>
      </c>
      <c r="D90" s="18">
        <v>0</v>
      </c>
      <c r="E90" s="15">
        <f t="shared" si="1"/>
        <v>1500</v>
      </c>
    </row>
    <row r="91" spans="2:5">
      <c r="B91" s="7" t="s">
        <v>58</v>
      </c>
      <c r="C91" s="14">
        <v>5000</v>
      </c>
      <c r="D91" s="14">
        <v>4000</v>
      </c>
      <c r="E91" s="15">
        <f t="shared" si="1"/>
        <v>1000</v>
      </c>
    </row>
    <row r="92" spans="2:5">
      <c r="B92" s="7" t="s">
        <v>59</v>
      </c>
      <c r="C92" s="14">
        <v>34000</v>
      </c>
      <c r="D92" s="14">
        <v>26819.200000000001</v>
      </c>
      <c r="E92" s="15">
        <f t="shared" si="1"/>
        <v>7180.7999999999993</v>
      </c>
    </row>
    <row r="93" spans="2:5" ht="15.75" thickBot="1">
      <c r="B93" s="10" t="s">
        <v>60</v>
      </c>
      <c r="C93" s="16">
        <v>30200</v>
      </c>
      <c r="D93" s="16">
        <v>7752.64</v>
      </c>
      <c r="E93" s="17">
        <f t="shared" si="1"/>
        <v>22447.360000000001</v>
      </c>
    </row>
    <row r="94" spans="2:5" ht="15.75" thickBot="1">
      <c r="B94" s="42" t="s">
        <v>61</v>
      </c>
      <c r="C94" s="35">
        <v>70700</v>
      </c>
      <c r="D94" s="35">
        <v>38571.839999999997</v>
      </c>
      <c r="E94" s="43">
        <f t="shared" si="1"/>
        <v>32128.160000000003</v>
      </c>
    </row>
    <row r="95" spans="2:5" ht="15.75" thickBot="1">
      <c r="B95" s="39" t="s">
        <v>62</v>
      </c>
      <c r="C95" s="13">
        <v>5500</v>
      </c>
      <c r="D95" s="13">
        <v>5354.77</v>
      </c>
      <c r="E95" s="17">
        <f t="shared" si="1"/>
        <v>145.22999999999956</v>
      </c>
    </row>
    <row r="96" spans="2:5" ht="15.75" thickBot="1">
      <c r="B96" s="27" t="s">
        <v>63</v>
      </c>
      <c r="C96" s="35">
        <v>5500</v>
      </c>
      <c r="D96" s="35">
        <v>5354.77</v>
      </c>
      <c r="E96" s="36">
        <f t="shared" si="1"/>
        <v>145.22999999999956</v>
      </c>
    </row>
    <row r="97" spans="2:5">
      <c r="B97" s="9" t="s">
        <v>64</v>
      </c>
      <c r="C97" s="18">
        <v>1000</v>
      </c>
      <c r="D97" s="18">
        <v>348</v>
      </c>
      <c r="E97" s="15">
        <f t="shared" si="1"/>
        <v>652</v>
      </c>
    </row>
    <row r="98" spans="2:5">
      <c r="B98" s="7" t="s">
        <v>65</v>
      </c>
      <c r="C98" s="14">
        <v>35000</v>
      </c>
      <c r="D98" s="14">
        <v>23421.599999999999</v>
      </c>
      <c r="E98" s="15">
        <f t="shared" si="1"/>
        <v>11578.400000000001</v>
      </c>
    </row>
    <row r="99" spans="2:5">
      <c r="B99" s="7" t="s">
        <v>66</v>
      </c>
      <c r="C99" s="14">
        <v>15000</v>
      </c>
      <c r="D99" s="14">
        <v>12924.4</v>
      </c>
      <c r="E99" s="15">
        <f t="shared" si="1"/>
        <v>2075.6000000000004</v>
      </c>
    </row>
    <row r="100" spans="2:5" ht="15.75" thickBot="1">
      <c r="B100" s="10" t="s">
        <v>67</v>
      </c>
      <c r="C100" s="16">
        <v>21000</v>
      </c>
      <c r="D100" s="16">
        <v>19800</v>
      </c>
      <c r="E100" s="17">
        <f t="shared" si="1"/>
        <v>1200</v>
      </c>
    </row>
    <row r="101" spans="2:5" ht="15.75" thickBot="1">
      <c r="B101" s="27" t="s">
        <v>68</v>
      </c>
      <c r="C101" s="35">
        <v>72000</v>
      </c>
      <c r="D101" s="35">
        <v>56494</v>
      </c>
      <c r="E101" s="36">
        <f t="shared" si="1"/>
        <v>15506</v>
      </c>
    </row>
    <row r="102" spans="2:5">
      <c r="B102" s="9" t="s">
        <v>69</v>
      </c>
      <c r="C102" s="18">
        <v>500</v>
      </c>
      <c r="D102" s="18">
        <v>0</v>
      </c>
      <c r="E102" s="15">
        <f t="shared" si="1"/>
        <v>500</v>
      </c>
    </row>
    <row r="103" spans="2:5" ht="15.75" thickBot="1">
      <c r="B103" s="10" t="s">
        <v>70</v>
      </c>
      <c r="C103" s="16">
        <v>6000</v>
      </c>
      <c r="D103" s="16">
        <v>1531.2</v>
      </c>
      <c r="E103" s="17">
        <f t="shared" si="1"/>
        <v>4468.8</v>
      </c>
    </row>
    <row r="104" spans="2:5" ht="15.75" thickBot="1">
      <c r="B104" s="27" t="s">
        <v>71</v>
      </c>
      <c r="C104" s="35">
        <v>6500</v>
      </c>
      <c r="D104" s="35">
        <v>1531.2</v>
      </c>
      <c r="E104" s="36">
        <f t="shared" si="1"/>
        <v>4968.8</v>
      </c>
    </row>
    <row r="105" spans="2:5" ht="15.75" thickBot="1">
      <c r="B105" s="39" t="s">
        <v>72</v>
      </c>
      <c r="C105" s="13">
        <v>14000</v>
      </c>
      <c r="D105" s="13">
        <v>10640.08</v>
      </c>
      <c r="E105" s="17">
        <f t="shared" si="1"/>
        <v>3359.92</v>
      </c>
    </row>
    <row r="106" spans="2:5" ht="15.75" thickBot="1">
      <c r="B106" s="27" t="s">
        <v>73</v>
      </c>
      <c r="C106" s="35">
        <v>14000</v>
      </c>
      <c r="D106" s="35">
        <v>10640.08</v>
      </c>
      <c r="E106" s="36">
        <f t="shared" si="1"/>
        <v>3359.92</v>
      </c>
    </row>
    <row r="107" spans="2:5" ht="15.75" thickBot="1">
      <c r="B107" s="39" t="s">
        <v>74</v>
      </c>
      <c r="C107" s="13">
        <v>242500</v>
      </c>
      <c r="D107" s="13">
        <v>209171.27</v>
      </c>
      <c r="E107" s="17">
        <f t="shared" si="1"/>
        <v>33328.73000000001</v>
      </c>
    </row>
    <row r="108" spans="2:5" ht="15.75" thickBot="1">
      <c r="B108" s="27" t="s">
        <v>75</v>
      </c>
      <c r="C108" s="35">
        <v>242500</v>
      </c>
      <c r="D108" s="35">
        <v>209171.27</v>
      </c>
      <c r="E108" s="36">
        <f t="shared" si="1"/>
        <v>33328.73000000001</v>
      </c>
    </row>
    <row r="109" spans="2:5">
      <c r="B109" s="9" t="s">
        <v>76</v>
      </c>
      <c r="C109" s="18">
        <v>1000</v>
      </c>
      <c r="D109" s="18">
        <v>674</v>
      </c>
      <c r="E109" s="15">
        <f t="shared" si="1"/>
        <v>326</v>
      </c>
    </row>
    <row r="110" spans="2:5" ht="15.75" thickBot="1">
      <c r="B110" s="10" t="s">
        <v>77</v>
      </c>
      <c r="C110" s="16">
        <v>53000</v>
      </c>
      <c r="D110" s="16">
        <v>52949</v>
      </c>
      <c r="E110" s="17">
        <f t="shared" si="1"/>
        <v>51</v>
      </c>
    </row>
    <row r="111" spans="2:5" ht="15.75" thickBot="1">
      <c r="B111" s="27" t="s">
        <v>78</v>
      </c>
      <c r="C111" s="35">
        <v>54000</v>
      </c>
      <c r="D111" s="35">
        <v>53623</v>
      </c>
      <c r="E111" s="36">
        <f t="shared" si="1"/>
        <v>377</v>
      </c>
    </row>
    <row r="112" spans="2:5">
      <c r="B112" s="7" t="s">
        <v>79</v>
      </c>
      <c r="C112" s="14">
        <v>65000</v>
      </c>
      <c r="D112" s="14">
        <v>38800.199999999997</v>
      </c>
      <c r="E112" s="15">
        <f t="shared" si="1"/>
        <v>26199.800000000003</v>
      </c>
    </row>
    <row r="113" spans="2:5">
      <c r="B113" s="7" t="s">
        <v>80</v>
      </c>
      <c r="C113" s="14">
        <v>69140.850000000006</v>
      </c>
      <c r="D113" s="14">
        <v>55780.06</v>
      </c>
      <c r="E113" s="15">
        <f t="shared" si="1"/>
        <v>13360.790000000008</v>
      </c>
    </row>
    <row r="114" spans="2:5">
      <c r="B114" s="7" t="s">
        <v>81</v>
      </c>
      <c r="C114" s="14">
        <v>23000</v>
      </c>
      <c r="D114" s="14">
        <v>23000</v>
      </c>
      <c r="E114" s="15">
        <f t="shared" si="1"/>
        <v>0</v>
      </c>
    </row>
    <row r="115" spans="2:5" ht="15.75" thickBot="1">
      <c r="B115" s="10" t="s">
        <v>82</v>
      </c>
      <c r="C115" s="16">
        <v>15000</v>
      </c>
      <c r="D115" s="16">
        <v>0</v>
      </c>
      <c r="E115" s="17">
        <f t="shared" si="1"/>
        <v>15000</v>
      </c>
    </row>
    <row r="116" spans="2:5" ht="15.75" thickBot="1">
      <c r="B116" s="27" t="s">
        <v>83</v>
      </c>
      <c r="C116" s="35">
        <v>172140.85</v>
      </c>
      <c r="D116" s="35">
        <v>117580.26</v>
      </c>
      <c r="E116" s="36">
        <f t="shared" si="1"/>
        <v>54560.590000000011</v>
      </c>
    </row>
    <row r="117" spans="2:5">
      <c r="B117" s="9" t="s">
        <v>84</v>
      </c>
      <c r="C117" s="18">
        <v>8700</v>
      </c>
      <c r="D117" s="18">
        <v>8600</v>
      </c>
      <c r="E117" s="15">
        <f t="shared" si="1"/>
        <v>100</v>
      </c>
    </row>
    <row r="118" spans="2:5" ht="15.75" thickBot="1">
      <c r="B118" s="10" t="s">
        <v>85</v>
      </c>
      <c r="C118" s="16">
        <v>5836.5</v>
      </c>
      <c r="D118" s="16">
        <v>0</v>
      </c>
      <c r="E118" s="17">
        <f t="shared" si="1"/>
        <v>5836.5</v>
      </c>
    </row>
    <row r="119" spans="2:5" ht="15.75" thickBot="1">
      <c r="B119" s="27" t="s">
        <v>86</v>
      </c>
      <c r="C119" s="38">
        <v>14536.5</v>
      </c>
      <c r="D119" s="38">
        <v>8600</v>
      </c>
      <c r="E119" s="26">
        <f t="shared" si="1"/>
        <v>5936.5</v>
      </c>
    </row>
    <row r="120" spans="2:5" ht="15.75" thickBot="1">
      <c r="B120" s="39" t="s">
        <v>87</v>
      </c>
      <c r="C120" s="13">
        <v>1000</v>
      </c>
      <c r="D120" s="13">
        <v>0</v>
      </c>
      <c r="E120" s="17">
        <f t="shared" si="1"/>
        <v>1000</v>
      </c>
    </row>
    <row r="121" spans="2:5" ht="15.75" thickBot="1">
      <c r="B121" s="37" t="s">
        <v>88</v>
      </c>
      <c r="C121" s="38">
        <v>1000</v>
      </c>
      <c r="D121" s="38">
        <v>0</v>
      </c>
      <c r="E121" s="26">
        <f t="shared" si="1"/>
        <v>1000</v>
      </c>
    </row>
    <row r="122" spans="2:5">
      <c r="B122" s="9" t="s">
        <v>89</v>
      </c>
      <c r="C122" s="18">
        <v>2000</v>
      </c>
      <c r="D122" s="18">
        <v>900</v>
      </c>
      <c r="E122" s="15">
        <f t="shared" si="1"/>
        <v>1100</v>
      </c>
    </row>
    <row r="123" spans="2:5" ht="15.75" thickBot="1">
      <c r="B123" s="10" t="s">
        <v>90</v>
      </c>
      <c r="C123" s="16">
        <v>4500</v>
      </c>
      <c r="D123" s="16">
        <v>0</v>
      </c>
      <c r="E123" s="17">
        <f t="shared" si="1"/>
        <v>4500</v>
      </c>
    </row>
    <row r="124" spans="2:5" ht="15.75" thickBot="1">
      <c r="B124" s="37" t="s">
        <v>91</v>
      </c>
      <c r="C124" s="38">
        <v>6500</v>
      </c>
      <c r="D124" s="38">
        <v>900</v>
      </c>
      <c r="E124" s="26">
        <f t="shared" si="1"/>
        <v>5600</v>
      </c>
    </row>
    <row r="125" spans="2:5">
      <c r="B125" s="7" t="s">
        <v>92</v>
      </c>
      <c r="C125" s="14">
        <v>170000</v>
      </c>
      <c r="D125" s="14">
        <v>170000</v>
      </c>
      <c r="E125" s="15">
        <f t="shared" si="1"/>
        <v>0</v>
      </c>
    </row>
    <row r="126" spans="2:5" ht="15.75" thickBot="1">
      <c r="B126" s="7" t="s">
        <v>93</v>
      </c>
      <c r="C126" s="14">
        <v>170000</v>
      </c>
      <c r="D126" s="14">
        <v>170000</v>
      </c>
      <c r="E126" s="15">
        <f t="shared" si="1"/>
        <v>0</v>
      </c>
    </row>
    <row r="127" spans="2:5" ht="15.75" thickBot="1">
      <c r="B127" s="44" t="s">
        <v>94</v>
      </c>
      <c r="C127" s="24">
        <f>SUM(C126+C124+C121+C119+C116+C111+C108+C106+C104+C101+C96+C94+C89+C83+C79+C73+C70+C67+C64+C56+C54+C51+C46+C43+C38+C35)</f>
        <v>5013531.57</v>
      </c>
      <c r="D127" s="24">
        <f>SUM(D126+D124+D121+D119+D116+D111+D108+D106+D104+D101+D96+D94+D89+D83+D79+D73+D70+D67+D64+D56+D54+D51+D46+D43+D38+D35)</f>
        <v>4483402.1400000006</v>
      </c>
      <c r="E127" s="24">
        <f>SUM(E126+E124+E121+E119+E116+E111+E108+E106+E104+E101+E96+E94+E89+E83+E79+E73+E70+E67+E64+E56+E54+E51+E46+E43+E38+E35)</f>
        <v>530129.43000000005</v>
      </c>
    </row>
    <row r="128" spans="2:5" ht="15.75" thickBot="1">
      <c r="B128" s="45" t="s">
        <v>113</v>
      </c>
      <c r="C128" s="38"/>
      <c r="D128" s="38"/>
      <c r="E128" s="43">
        <f>SUM(E30+E127)</f>
        <v>445929.58000000013</v>
      </c>
    </row>
    <row r="129" spans="1:8">
      <c r="B129" s="5"/>
      <c r="C129" s="20"/>
      <c r="D129" s="21"/>
      <c r="E129" s="22"/>
    </row>
    <row r="130" spans="1:8">
      <c r="B130" s="5"/>
      <c r="C130" s="20"/>
      <c r="D130" s="20"/>
      <c r="E130" s="5"/>
    </row>
    <row r="131" spans="1:8">
      <c r="B131" s="67"/>
      <c r="C131" s="68"/>
      <c r="D131" s="69"/>
    </row>
    <row r="132" spans="1:8" s="5" customFormat="1">
      <c r="A132"/>
      <c r="B132" s="67"/>
      <c r="C132" s="68"/>
      <c r="D132" s="69"/>
      <c r="E132"/>
      <c r="F132"/>
      <c r="G132"/>
      <c r="H132"/>
    </row>
    <row r="133" spans="1:8" s="5" customFormat="1">
      <c r="A133"/>
      <c r="B133" s="67"/>
      <c r="C133" s="68"/>
      <c r="D133" s="69"/>
      <c r="E133"/>
      <c r="F133"/>
      <c r="G133"/>
      <c r="H133"/>
    </row>
    <row r="134" spans="1:8" s="5" customFormat="1">
      <c r="A134"/>
      <c r="B134" s="75" t="s">
        <v>153</v>
      </c>
      <c r="C134" s="68"/>
      <c r="D134" s="69"/>
      <c r="E134"/>
      <c r="F134"/>
      <c r="G134"/>
      <c r="H134"/>
    </row>
    <row r="135" spans="1:8" s="5" customFormat="1">
      <c r="A135"/>
      <c r="B135" s="67"/>
      <c r="C135" s="68"/>
      <c r="D135" s="69"/>
      <c r="E135"/>
      <c r="F135"/>
      <c r="G135"/>
      <c r="H135"/>
    </row>
    <row r="136" spans="1:8">
      <c r="B136" s="67"/>
      <c r="C136" s="68"/>
      <c r="D136" s="69"/>
    </row>
    <row r="137" spans="1:8">
      <c r="B137" s="67"/>
      <c r="C137" s="68"/>
      <c r="D137" s="69"/>
    </row>
    <row r="138" spans="1:8">
      <c r="B138" s="67"/>
      <c r="C138" s="68"/>
      <c r="D138" s="69"/>
    </row>
    <row r="139" spans="1:8">
      <c r="C139"/>
      <c r="D139" s="64"/>
      <c r="H139" s="5"/>
    </row>
    <row r="140" spans="1:8">
      <c r="A140" s="5"/>
      <c r="F140" s="5"/>
      <c r="G140" s="5"/>
      <c r="H140" s="5"/>
    </row>
    <row r="141" spans="1:8">
      <c r="A141" s="5"/>
      <c r="F141" s="5"/>
      <c r="G141" s="5"/>
      <c r="H141" s="5"/>
    </row>
    <row r="142" spans="1:8">
      <c r="A142" s="5"/>
      <c r="F142" s="5"/>
      <c r="G142" s="5"/>
      <c r="H142" s="5"/>
    </row>
  </sheetData>
  <mergeCells count="1">
    <mergeCell ref="B11:E11"/>
  </mergeCells>
  <pageMargins left="0.11811023622047245" right="0.11811023622047245" top="0.39370078740157483" bottom="0.39370078740157483" header="0.31496062992125984" footer="0.31496062992125984"/>
  <pageSetup paperSize="9" scale="70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48"/>
  <sheetViews>
    <sheetView workbookViewId="0">
      <selection activeCell="B2" sqref="B2:F49"/>
    </sheetView>
  </sheetViews>
  <sheetFormatPr baseColWidth="10" defaultRowHeight="15"/>
  <cols>
    <col min="2" max="2" width="15.28515625" customWidth="1"/>
    <col min="3" max="3" width="41.42578125" customWidth="1"/>
    <col min="4" max="4" width="25.140625" customWidth="1"/>
  </cols>
  <sheetData>
    <row r="2" spans="2:4" ht="71.25" customHeight="1">
      <c r="B2" s="117" t="s">
        <v>152</v>
      </c>
      <c r="C2" s="118"/>
      <c r="D2" s="118"/>
    </row>
    <row r="3" spans="2:4">
      <c r="B3" s="72" t="s">
        <v>116</v>
      </c>
      <c r="C3" s="73" t="s">
        <v>117</v>
      </c>
      <c r="D3" s="74" t="s">
        <v>118</v>
      </c>
    </row>
    <row r="4" spans="2:4">
      <c r="B4" s="53">
        <v>1000</v>
      </c>
      <c r="C4" s="54" t="s">
        <v>119</v>
      </c>
      <c r="D4" s="55">
        <v>1085004.3799999999</v>
      </c>
    </row>
    <row r="5" spans="2:4">
      <c r="B5" s="56">
        <v>1100</v>
      </c>
      <c r="C5" s="57" t="s">
        <v>120</v>
      </c>
      <c r="D5" s="58">
        <v>760900.02</v>
      </c>
    </row>
    <row r="6" spans="2:4">
      <c r="B6" s="59">
        <v>1110</v>
      </c>
      <c r="C6" s="60" t="s">
        <v>121</v>
      </c>
      <c r="D6" s="58">
        <v>712822.42</v>
      </c>
    </row>
    <row r="7" spans="2:4">
      <c r="B7" s="59">
        <v>1113</v>
      </c>
      <c r="C7" s="60" t="s">
        <v>122</v>
      </c>
      <c r="D7" s="58">
        <v>712822.42</v>
      </c>
    </row>
    <row r="8" spans="2:4">
      <c r="B8" s="59">
        <v>1120</v>
      </c>
      <c r="C8" s="60" t="s">
        <v>123</v>
      </c>
      <c r="D8" s="58">
        <v>48077.599999999999</v>
      </c>
    </row>
    <row r="9" spans="2:4">
      <c r="B9" s="59">
        <v>1122</v>
      </c>
      <c r="C9" s="60" t="s">
        <v>124</v>
      </c>
      <c r="D9" s="58">
        <v>26116.6</v>
      </c>
    </row>
    <row r="10" spans="2:4">
      <c r="B10" s="59">
        <v>1123</v>
      </c>
      <c r="C10" s="60" t="s">
        <v>125</v>
      </c>
      <c r="D10" s="58">
        <v>36</v>
      </c>
    </row>
    <row r="11" spans="2:4">
      <c r="B11" s="59">
        <v>1125</v>
      </c>
      <c r="C11" s="60" t="s">
        <v>126</v>
      </c>
      <c r="D11" s="58">
        <v>3503</v>
      </c>
    </row>
    <row r="12" spans="2:4" ht="22.5">
      <c r="B12" s="59">
        <v>1129</v>
      </c>
      <c r="C12" s="60" t="s">
        <v>127</v>
      </c>
      <c r="D12" s="58">
        <v>18422</v>
      </c>
    </row>
    <row r="13" spans="2:4">
      <c r="B13" s="56">
        <v>1200</v>
      </c>
      <c r="C13" s="57" t="s">
        <v>128</v>
      </c>
      <c r="D13" s="58">
        <v>324104.36</v>
      </c>
    </row>
    <row r="14" spans="2:4">
      <c r="B14" s="59">
        <v>1240</v>
      </c>
      <c r="C14" s="60" t="s">
        <v>129</v>
      </c>
      <c r="D14" s="58">
        <v>371048.07</v>
      </c>
    </row>
    <row r="15" spans="2:4">
      <c r="B15" s="59">
        <v>1241</v>
      </c>
      <c r="C15" s="60" t="s">
        <v>130</v>
      </c>
      <c r="D15" s="58">
        <v>121290.69</v>
      </c>
    </row>
    <row r="16" spans="2:4">
      <c r="B16" s="59">
        <v>1242</v>
      </c>
      <c r="C16" s="60" t="s">
        <v>131</v>
      </c>
      <c r="D16" s="58">
        <v>70275.37</v>
      </c>
    </row>
    <row r="17" spans="2:4">
      <c r="B17" s="59">
        <v>1244</v>
      </c>
      <c r="C17" s="60" t="s">
        <v>132</v>
      </c>
      <c r="D17" s="58">
        <v>34700</v>
      </c>
    </row>
    <row r="18" spans="2:4">
      <c r="B18" s="59">
        <v>1246</v>
      </c>
      <c r="C18" s="60" t="s">
        <v>133</v>
      </c>
      <c r="D18" s="58">
        <v>144782.01</v>
      </c>
    </row>
    <row r="19" spans="2:4">
      <c r="B19" s="59">
        <v>1250</v>
      </c>
      <c r="C19" s="60" t="s">
        <v>134</v>
      </c>
      <c r="D19" s="58">
        <v>22270.45</v>
      </c>
    </row>
    <row r="20" spans="2:4">
      <c r="B20" s="59">
        <v>1254</v>
      </c>
      <c r="C20" s="60" t="s">
        <v>135</v>
      </c>
      <c r="D20" s="58">
        <v>22270.45</v>
      </c>
    </row>
    <row r="21" spans="2:4" ht="22.5">
      <c r="B21" s="59">
        <v>1260</v>
      </c>
      <c r="C21" s="60" t="s">
        <v>136</v>
      </c>
      <c r="D21" s="58">
        <v>-69214.16</v>
      </c>
    </row>
    <row r="22" spans="2:4">
      <c r="B22" s="59">
        <v>1263</v>
      </c>
      <c r="C22" s="60" t="s">
        <v>137</v>
      </c>
      <c r="D22" s="58">
        <v>-61795.68</v>
      </c>
    </row>
    <row r="23" spans="2:4">
      <c r="B23" s="59">
        <v>1265</v>
      </c>
      <c r="C23" s="60" t="s">
        <v>138</v>
      </c>
      <c r="D23" s="58">
        <v>-7418.48</v>
      </c>
    </row>
    <row r="24" spans="2:4">
      <c r="B24" s="56">
        <v>2000</v>
      </c>
      <c r="C24" s="57" t="s">
        <v>139</v>
      </c>
      <c r="D24" s="55">
        <v>49737.62</v>
      </c>
    </row>
    <row r="25" spans="2:4">
      <c r="B25" s="56">
        <v>2100</v>
      </c>
      <c r="C25" s="57" t="s">
        <v>140</v>
      </c>
      <c r="D25" s="58">
        <v>49737.62</v>
      </c>
    </row>
    <row r="26" spans="2:4">
      <c r="B26" s="59">
        <v>2110</v>
      </c>
      <c r="C26" s="60" t="s">
        <v>141</v>
      </c>
      <c r="D26" s="58">
        <v>49737.62</v>
      </c>
    </row>
    <row r="27" spans="2:4">
      <c r="B27" s="59">
        <v>2111</v>
      </c>
      <c r="C27" s="60" t="s">
        <v>142</v>
      </c>
      <c r="D27" s="58">
        <v>3955.83</v>
      </c>
    </row>
    <row r="28" spans="2:4">
      <c r="B28" s="59">
        <v>2112</v>
      </c>
      <c r="C28" s="60" t="s">
        <v>143</v>
      </c>
      <c r="D28" s="58">
        <v>3745.58</v>
      </c>
    </row>
    <row r="29" spans="2:4">
      <c r="B29" s="59">
        <v>2117</v>
      </c>
      <c r="C29" s="60" t="s">
        <v>144</v>
      </c>
      <c r="D29" s="58">
        <v>41973.21</v>
      </c>
    </row>
    <row r="30" spans="2:4">
      <c r="B30" s="59">
        <v>2119</v>
      </c>
      <c r="C30" s="60" t="s">
        <v>145</v>
      </c>
      <c r="D30" s="58">
        <v>63</v>
      </c>
    </row>
    <row r="31" spans="2:4">
      <c r="B31" s="56">
        <v>3000</v>
      </c>
      <c r="C31" s="57" t="s">
        <v>146</v>
      </c>
      <c r="D31" s="55">
        <v>1035266.76</v>
      </c>
    </row>
    <row r="32" spans="2:4">
      <c r="B32" s="56">
        <v>3100</v>
      </c>
      <c r="C32" s="57" t="s">
        <v>147</v>
      </c>
      <c r="D32" s="71">
        <v>167878.29</v>
      </c>
    </row>
    <row r="33" spans="2:4">
      <c r="B33" s="59">
        <v>3110</v>
      </c>
      <c r="C33" s="60" t="s">
        <v>148</v>
      </c>
      <c r="D33" s="58">
        <v>167878.29</v>
      </c>
    </row>
    <row r="34" spans="2:4">
      <c r="B34" s="56">
        <v>3200</v>
      </c>
      <c r="C34" s="57" t="s">
        <v>149</v>
      </c>
      <c r="D34" s="71">
        <v>867388.47</v>
      </c>
    </row>
    <row r="35" spans="2:4">
      <c r="B35" s="59">
        <v>3210</v>
      </c>
      <c r="C35" s="60" t="s">
        <v>150</v>
      </c>
      <c r="D35" s="58">
        <v>85617.919999999998</v>
      </c>
    </row>
    <row r="36" spans="2:4">
      <c r="B36" s="61">
        <v>3220</v>
      </c>
      <c r="C36" s="62" t="s">
        <v>151</v>
      </c>
      <c r="D36" s="63">
        <v>953006.39</v>
      </c>
    </row>
    <row r="37" spans="2:4">
      <c r="D37" s="64"/>
    </row>
    <row r="38" spans="2:4">
      <c r="D38" s="64"/>
    </row>
    <row r="39" spans="2:4">
      <c r="B39" s="67"/>
      <c r="C39" s="68"/>
      <c r="D39" s="69"/>
    </row>
    <row r="40" spans="2:4">
      <c r="B40" s="67"/>
      <c r="C40" s="68"/>
      <c r="D40" s="69"/>
    </row>
    <row r="41" spans="2:4">
      <c r="B41" s="67"/>
      <c r="C41" s="68"/>
      <c r="D41" s="69"/>
    </row>
    <row r="42" spans="2:4">
      <c r="B42" s="67"/>
      <c r="C42" s="68"/>
      <c r="D42" s="69"/>
    </row>
    <row r="43" spans="2:4">
      <c r="B43" s="67"/>
      <c r="C43" s="68"/>
      <c r="D43" s="69"/>
    </row>
    <row r="44" spans="2:4">
      <c r="B44" s="67"/>
      <c r="C44" s="68"/>
      <c r="D44" s="69"/>
    </row>
    <row r="45" spans="2:4">
      <c r="B45" s="67"/>
      <c r="C45" s="68"/>
      <c r="D45" s="69"/>
    </row>
    <row r="46" spans="2:4">
      <c r="B46" s="67"/>
      <c r="C46" s="68"/>
      <c r="D46" s="69"/>
    </row>
    <row r="47" spans="2:4">
      <c r="B47" s="67"/>
      <c r="C47" s="68"/>
      <c r="D47" s="69"/>
    </row>
    <row r="48" spans="2:4">
      <c r="D48" s="64"/>
    </row>
  </sheetData>
  <mergeCells count="1">
    <mergeCell ref="B2:D2"/>
  </mergeCells>
  <dataValidations count="3">
    <dataValidation allowBlank="1" showInputMessage="1" showErrorMessage="1" prompt="Muestra el saldo de las cuentas acumulado al periodo correspondiente a la cuenta pública que se presenta." sqref="D3"/>
    <dataValidation allowBlank="1" showInputMessage="1" showErrorMessage="1" prompt="Corresponde al número de cuenta al 4° nivel del Plan de Cuentas emitido por el CONAC (DOF 22/11/2010)." sqref="B3"/>
    <dataValidation allowBlank="1" showInputMessage="1" showErrorMessage="1" prompt="Corresponde al nombre o descripción de la cuenta de acuerdo al Plan de Cuentas emitido por el CONAC." sqref="C3"/>
  </dataValidations>
  <pageMargins left="0.31496062992125984" right="0.31496062992125984" top="0.74803149606299213" bottom="0.55118110236220474" header="0.31496062992125984" footer="0.31496062992125984"/>
  <pageSetup paperSize="9" scale="92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69"/>
  <sheetViews>
    <sheetView topLeftCell="A40" workbookViewId="0">
      <selection sqref="A1:F67"/>
    </sheetView>
  </sheetViews>
  <sheetFormatPr baseColWidth="10" defaultRowHeight="15"/>
  <cols>
    <col min="2" max="2" width="13.28515625" customWidth="1"/>
    <col min="3" max="3" width="42" customWidth="1"/>
    <col min="4" max="4" width="22" customWidth="1"/>
  </cols>
  <sheetData>
    <row r="2" spans="2:4" ht="52.5" customHeight="1">
      <c r="B2" s="117" t="s">
        <v>156</v>
      </c>
      <c r="C2" s="118"/>
      <c r="D2" s="118"/>
    </row>
    <row r="3" spans="2:4">
      <c r="B3" s="72" t="s">
        <v>116</v>
      </c>
      <c r="C3" s="72" t="s">
        <v>117</v>
      </c>
      <c r="D3" s="74" t="s">
        <v>118</v>
      </c>
    </row>
    <row r="4" spans="2:4">
      <c r="B4" s="56">
        <v>4000</v>
      </c>
      <c r="C4" s="80" t="s">
        <v>157</v>
      </c>
      <c r="D4" s="55">
        <v>4428627.5199999996</v>
      </c>
    </row>
    <row r="5" spans="2:4">
      <c r="B5" s="56">
        <v>4100</v>
      </c>
      <c r="C5" s="80" t="s">
        <v>158</v>
      </c>
      <c r="D5" s="58">
        <v>831660.52</v>
      </c>
    </row>
    <row r="6" spans="2:4">
      <c r="B6" s="59">
        <v>4170</v>
      </c>
      <c r="C6" s="81" t="s">
        <v>159</v>
      </c>
      <c r="D6" s="58">
        <v>831660.52</v>
      </c>
    </row>
    <row r="7" spans="2:4" ht="22.5">
      <c r="B7" s="59">
        <v>4173</v>
      </c>
      <c r="C7" s="81" t="s">
        <v>160</v>
      </c>
      <c r="D7" s="58">
        <v>831660.52</v>
      </c>
    </row>
    <row r="8" spans="2:4" ht="33.75">
      <c r="B8" s="56">
        <v>4200</v>
      </c>
      <c r="C8" s="80" t="s">
        <v>161</v>
      </c>
      <c r="D8" s="58">
        <v>3596967</v>
      </c>
    </row>
    <row r="9" spans="2:4">
      <c r="B9" s="59">
        <v>4210</v>
      </c>
      <c r="C9" s="81" t="s">
        <v>162</v>
      </c>
      <c r="D9" s="58">
        <v>10000</v>
      </c>
    </row>
    <row r="10" spans="2:4">
      <c r="B10" s="59">
        <v>4213</v>
      </c>
      <c r="C10" s="81" t="s">
        <v>163</v>
      </c>
      <c r="D10" s="58">
        <v>10000</v>
      </c>
    </row>
    <row r="11" spans="2:4">
      <c r="B11" s="59">
        <v>4220</v>
      </c>
      <c r="C11" s="81" t="s">
        <v>164</v>
      </c>
      <c r="D11" s="58">
        <v>3586967</v>
      </c>
    </row>
    <row r="12" spans="2:4">
      <c r="B12" s="59">
        <v>4221</v>
      </c>
      <c r="C12" s="81" t="s">
        <v>165</v>
      </c>
      <c r="D12" s="58">
        <v>3586967</v>
      </c>
    </row>
    <row r="13" spans="2:4">
      <c r="B13" s="56">
        <v>4300</v>
      </c>
      <c r="C13" s="80" t="s">
        <v>166</v>
      </c>
      <c r="D13" s="58">
        <v>0</v>
      </c>
    </row>
    <row r="14" spans="2:4">
      <c r="B14" s="56">
        <v>5000</v>
      </c>
      <c r="C14" s="80" t="s">
        <v>167</v>
      </c>
      <c r="D14" s="55">
        <v>4514245.4400000004</v>
      </c>
    </row>
    <row r="15" spans="2:4">
      <c r="B15" s="56">
        <v>5100</v>
      </c>
      <c r="C15" s="80" t="s">
        <v>168</v>
      </c>
      <c r="D15" s="58">
        <v>4186321.88</v>
      </c>
    </row>
    <row r="16" spans="2:4">
      <c r="B16" s="59">
        <v>5110</v>
      </c>
      <c r="C16" s="81" t="s">
        <v>169</v>
      </c>
      <c r="D16" s="58">
        <v>2934470.96</v>
      </c>
    </row>
    <row r="17" spans="2:4">
      <c r="B17" s="59">
        <v>5111</v>
      </c>
      <c r="C17" s="81" t="s">
        <v>170</v>
      </c>
      <c r="D17" s="58">
        <v>1924260</v>
      </c>
    </row>
    <row r="18" spans="2:4">
      <c r="B18" s="59">
        <v>5112</v>
      </c>
      <c r="C18" s="81" t="s">
        <v>171</v>
      </c>
      <c r="D18" s="58">
        <v>347425</v>
      </c>
    </row>
    <row r="19" spans="2:4">
      <c r="B19" s="59">
        <v>5113</v>
      </c>
      <c r="C19" s="81" t="s">
        <v>172</v>
      </c>
      <c r="D19" s="58">
        <v>342550.5</v>
      </c>
    </row>
    <row r="20" spans="2:4">
      <c r="B20" s="59">
        <v>5115</v>
      </c>
      <c r="C20" s="81" t="s">
        <v>173</v>
      </c>
      <c r="D20" s="58">
        <v>320235.46000000002</v>
      </c>
    </row>
    <row r="21" spans="2:4">
      <c r="B21" s="59">
        <v>5120</v>
      </c>
      <c r="C21" s="81" t="s">
        <v>174</v>
      </c>
      <c r="D21" s="58">
        <v>599159.65</v>
      </c>
    </row>
    <row r="22" spans="2:4" ht="22.5">
      <c r="B22" s="59">
        <v>5121</v>
      </c>
      <c r="C22" s="81" t="s">
        <v>175</v>
      </c>
      <c r="D22" s="58">
        <v>34936.35</v>
      </c>
    </row>
    <row r="23" spans="2:4">
      <c r="B23" s="59">
        <v>5122</v>
      </c>
      <c r="C23" s="81" t="s">
        <v>176</v>
      </c>
      <c r="D23" s="58">
        <v>723.3</v>
      </c>
    </row>
    <row r="24" spans="2:4">
      <c r="B24" s="59">
        <v>5124</v>
      </c>
      <c r="C24" s="81" t="s">
        <v>177</v>
      </c>
      <c r="D24" s="58">
        <v>297532.92</v>
      </c>
    </row>
    <row r="25" spans="2:4">
      <c r="B25" s="59">
        <v>5125</v>
      </c>
      <c r="C25" s="81" t="s">
        <v>178</v>
      </c>
      <c r="D25" s="58">
        <v>30621.11</v>
      </c>
    </row>
    <row r="26" spans="2:4">
      <c r="B26" s="59">
        <v>5126</v>
      </c>
      <c r="C26" s="81" t="s">
        <v>179</v>
      </c>
      <c r="D26" s="58">
        <v>169594.66</v>
      </c>
    </row>
    <row r="27" spans="2:4" ht="22.5">
      <c r="B27" s="59">
        <v>5127</v>
      </c>
      <c r="C27" s="81" t="s">
        <v>180</v>
      </c>
      <c r="D27" s="58">
        <v>20477.55</v>
      </c>
    </row>
    <row r="28" spans="2:4">
      <c r="B28" s="59">
        <v>5128</v>
      </c>
      <c r="C28" s="81" t="s">
        <v>181</v>
      </c>
      <c r="D28" s="58">
        <v>0</v>
      </c>
    </row>
    <row r="29" spans="2:4">
      <c r="B29" s="59">
        <v>5129</v>
      </c>
      <c r="C29" s="81" t="s">
        <v>182</v>
      </c>
      <c r="D29" s="58">
        <v>45273.760000000002</v>
      </c>
    </row>
    <row r="30" spans="2:4">
      <c r="B30" s="59">
        <v>5130</v>
      </c>
      <c r="C30" s="81" t="s">
        <v>183</v>
      </c>
      <c r="D30" s="58">
        <v>652691.27</v>
      </c>
    </row>
    <row r="31" spans="2:4">
      <c r="B31" s="59">
        <v>5131</v>
      </c>
      <c r="C31" s="81" t="s">
        <v>184</v>
      </c>
      <c r="D31" s="58">
        <v>256064.71</v>
      </c>
    </row>
    <row r="32" spans="2:4">
      <c r="B32" s="59">
        <v>5132</v>
      </c>
      <c r="C32" s="81" t="s">
        <v>185</v>
      </c>
      <c r="D32" s="58">
        <v>21240.400000000001</v>
      </c>
    </row>
    <row r="33" spans="2:4" ht="22.5">
      <c r="B33" s="59">
        <v>5133</v>
      </c>
      <c r="C33" s="81" t="s">
        <v>186</v>
      </c>
      <c r="D33" s="58">
        <v>38571.839999999997</v>
      </c>
    </row>
    <row r="34" spans="2:4">
      <c r="B34" s="59">
        <v>5134</v>
      </c>
      <c r="C34" s="81" t="s">
        <v>187</v>
      </c>
      <c r="D34" s="58">
        <v>5354.77</v>
      </c>
    </row>
    <row r="35" spans="2:4" ht="22.5">
      <c r="B35" s="59">
        <v>5135</v>
      </c>
      <c r="C35" s="81" t="s">
        <v>188</v>
      </c>
      <c r="D35" s="58">
        <v>56494</v>
      </c>
    </row>
    <row r="36" spans="2:4">
      <c r="B36" s="59">
        <v>5136</v>
      </c>
      <c r="C36" s="81" t="s">
        <v>189</v>
      </c>
      <c r="D36" s="58">
        <v>1531.2</v>
      </c>
    </row>
    <row r="37" spans="2:4">
      <c r="B37" s="59">
        <v>5137</v>
      </c>
      <c r="C37" s="81" t="s">
        <v>190</v>
      </c>
      <c r="D37" s="58">
        <v>10640.08</v>
      </c>
    </row>
    <row r="38" spans="2:4">
      <c r="B38" s="59">
        <v>5138</v>
      </c>
      <c r="C38" s="81" t="s">
        <v>191</v>
      </c>
      <c r="D38" s="58">
        <v>209171.27</v>
      </c>
    </row>
    <row r="39" spans="2:4">
      <c r="B39" s="59">
        <v>5139</v>
      </c>
      <c r="C39" s="81" t="s">
        <v>192</v>
      </c>
      <c r="D39" s="58">
        <v>53623</v>
      </c>
    </row>
    <row r="40" spans="2:4" ht="22.5">
      <c r="B40" s="56">
        <v>5200</v>
      </c>
      <c r="C40" s="80" t="s">
        <v>193</v>
      </c>
      <c r="D40" s="58">
        <v>117580.26</v>
      </c>
    </row>
    <row r="41" spans="2:4">
      <c r="B41" s="59">
        <v>5240</v>
      </c>
      <c r="C41" s="81" t="s">
        <v>194</v>
      </c>
      <c r="D41" s="58">
        <v>117580.26</v>
      </c>
    </row>
    <row r="42" spans="2:4">
      <c r="B42" s="59">
        <v>5241</v>
      </c>
      <c r="C42" s="81" t="s">
        <v>195</v>
      </c>
      <c r="D42" s="58">
        <v>94580.26</v>
      </c>
    </row>
    <row r="43" spans="2:4">
      <c r="B43" s="59">
        <v>5242</v>
      </c>
      <c r="C43" s="81" t="s">
        <v>196</v>
      </c>
      <c r="D43" s="58">
        <v>23000</v>
      </c>
    </row>
    <row r="44" spans="2:4">
      <c r="B44" s="59">
        <v>5243</v>
      </c>
      <c r="C44" s="81" t="s">
        <v>197</v>
      </c>
      <c r="D44" s="58">
        <v>0</v>
      </c>
    </row>
    <row r="45" spans="2:4">
      <c r="B45" s="56">
        <v>5300</v>
      </c>
      <c r="C45" s="80" t="s">
        <v>198</v>
      </c>
      <c r="D45" s="58">
        <v>170000</v>
      </c>
    </row>
    <row r="46" spans="2:4">
      <c r="B46" s="59">
        <v>5330</v>
      </c>
      <c r="C46" s="81" t="s">
        <v>163</v>
      </c>
      <c r="D46" s="58">
        <v>170000</v>
      </c>
    </row>
    <row r="47" spans="2:4">
      <c r="B47" s="59">
        <v>5332</v>
      </c>
      <c r="C47" s="81" t="s">
        <v>199</v>
      </c>
      <c r="D47" s="58">
        <v>170000</v>
      </c>
    </row>
    <row r="48" spans="2:4" ht="22.5">
      <c r="B48" s="56">
        <v>5400</v>
      </c>
      <c r="C48" s="80" t="s">
        <v>200</v>
      </c>
      <c r="D48" s="58">
        <v>0</v>
      </c>
    </row>
    <row r="49" spans="2:4">
      <c r="B49" s="56">
        <v>5500</v>
      </c>
      <c r="C49" s="80" t="s">
        <v>201</v>
      </c>
      <c r="D49" s="58">
        <v>40343.300000000003</v>
      </c>
    </row>
    <row r="50" spans="2:4" ht="22.5">
      <c r="B50" s="59">
        <v>5510</v>
      </c>
      <c r="C50" s="81" t="s">
        <v>202</v>
      </c>
      <c r="D50" s="58">
        <v>40343.300000000003</v>
      </c>
    </row>
    <row r="51" spans="2:4">
      <c r="B51" s="59">
        <v>5515</v>
      </c>
      <c r="C51" s="81" t="s">
        <v>203</v>
      </c>
      <c r="D51" s="58">
        <v>38116.25</v>
      </c>
    </row>
    <row r="52" spans="2:4">
      <c r="B52" s="59">
        <v>5517</v>
      </c>
      <c r="C52" s="81" t="s">
        <v>204</v>
      </c>
      <c r="D52" s="58">
        <v>2227.0500000000002</v>
      </c>
    </row>
    <row r="53" spans="2:4">
      <c r="B53" s="82">
        <v>3210</v>
      </c>
      <c r="C53" s="83" t="s">
        <v>205</v>
      </c>
      <c r="D53" s="84">
        <v>85617.919999999998</v>
      </c>
    </row>
    <row r="54" spans="2:4">
      <c r="D54" s="64"/>
    </row>
    <row r="55" spans="2:4">
      <c r="D55" s="64"/>
    </row>
    <row r="56" spans="2:4">
      <c r="D56" s="64"/>
    </row>
    <row r="57" spans="2:4">
      <c r="B57" s="67"/>
      <c r="C57" s="68"/>
      <c r="D57" s="69"/>
    </row>
    <row r="58" spans="2:4">
      <c r="B58" s="67"/>
      <c r="C58" s="68"/>
      <c r="D58" s="69"/>
    </row>
    <row r="59" spans="2:4">
      <c r="B59" s="67"/>
      <c r="C59" s="68"/>
      <c r="D59" s="69"/>
    </row>
    <row r="60" spans="2:4">
      <c r="B60" s="67"/>
      <c r="C60" s="68"/>
      <c r="D60" s="69"/>
    </row>
    <row r="61" spans="2:4">
      <c r="B61" s="67"/>
      <c r="C61" s="68"/>
      <c r="D61" s="69"/>
    </row>
    <row r="62" spans="2:4">
      <c r="B62" s="67"/>
      <c r="C62" s="68"/>
      <c r="D62" s="69"/>
    </row>
    <row r="63" spans="2:4">
      <c r="B63" s="67"/>
      <c r="C63" s="68"/>
      <c r="D63" s="69"/>
    </row>
    <row r="64" spans="2:4">
      <c r="B64" s="67"/>
      <c r="C64" s="68"/>
      <c r="D64" s="69"/>
    </row>
    <row r="65" spans="2:4">
      <c r="B65" s="67"/>
      <c r="C65" s="68"/>
      <c r="D65" s="69"/>
    </row>
    <row r="66" spans="2:4">
      <c r="B66" s="67"/>
      <c r="C66" s="68"/>
      <c r="D66" s="69"/>
    </row>
    <row r="67" spans="2:4">
      <c r="B67" s="85"/>
      <c r="C67" s="86"/>
      <c r="D67" s="87"/>
    </row>
    <row r="68" spans="2:4">
      <c r="B68" s="85"/>
      <c r="C68" s="86"/>
      <c r="D68" s="87"/>
    </row>
    <row r="69" spans="2:4">
      <c r="B69" s="85"/>
      <c r="C69" s="86"/>
      <c r="D69" s="87"/>
    </row>
  </sheetData>
  <mergeCells count="1">
    <mergeCell ref="B2:D2"/>
  </mergeCells>
  <dataValidations count="3">
    <dataValidation allowBlank="1" showInputMessage="1" showErrorMessage="1" prompt="Corresponde al número de cuenta al 4° nivel del Plan de Cuentas emitido por el CONAC (DOF 22/11/2010)." sqref="B3"/>
    <dataValidation allowBlank="1" showInputMessage="1" showErrorMessage="1" prompt="Corresponde al nombre o descripción de la cuenta de acuerdo al Plan de Cuentas emitido por el CONAC." sqref="C3"/>
    <dataValidation allowBlank="1" showInputMessage="1" showErrorMessage="1" prompt="Muestra el saldo de las cuentas acumulado al periodo correspondiente a la cuenta pública que se presenta." sqref="D3"/>
  </dataValidations>
  <pageMargins left="0.31496062992125984" right="0.31496062992125984" top="0.35433070866141736" bottom="0.35433070866141736" header="0.31496062992125984" footer="0.31496062992125984"/>
  <pageSetup paperSize="9" scale="73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0"/>
  <sheetViews>
    <sheetView workbookViewId="0">
      <selection activeCell="B2" sqref="B2:H31"/>
    </sheetView>
  </sheetViews>
  <sheetFormatPr baseColWidth="10" defaultRowHeight="15"/>
  <cols>
    <col min="3" max="3" width="38.140625" customWidth="1"/>
    <col min="4" max="4" width="18.42578125" customWidth="1"/>
    <col min="5" max="5" width="19" customWidth="1"/>
    <col min="6" max="6" width="20.28515625" customWidth="1"/>
    <col min="7" max="7" width="19" customWidth="1"/>
    <col min="8" max="8" width="17" customWidth="1"/>
  </cols>
  <sheetData>
    <row r="2" spans="2:8" ht="74.25" customHeight="1">
      <c r="B2" s="117" t="s">
        <v>206</v>
      </c>
      <c r="C2" s="118"/>
      <c r="D2" s="118"/>
      <c r="E2" s="118"/>
      <c r="F2" s="118"/>
      <c r="G2" s="118"/>
      <c r="H2" s="118"/>
    </row>
    <row r="3" spans="2:8" ht="67.5">
      <c r="B3" s="101" t="s">
        <v>116</v>
      </c>
      <c r="C3" s="102" t="s">
        <v>207</v>
      </c>
      <c r="D3" s="103" t="s">
        <v>208</v>
      </c>
      <c r="E3" s="103" t="s">
        <v>209</v>
      </c>
      <c r="F3" s="103" t="s">
        <v>210</v>
      </c>
      <c r="G3" s="103" t="s">
        <v>211</v>
      </c>
      <c r="H3" s="103" t="s">
        <v>212</v>
      </c>
    </row>
    <row r="4" spans="2:8" ht="22.5">
      <c r="B4" s="88">
        <v>900002</v>
      </c>
      <c r="C4" s="80" t="s">
        <v>213</v>
      </c>
      <c r="D4" s="89">
        <v>0</v>
      </c>
      <c r="E4" s="89">
        <v>953006.39</v>
      </c>
      <c r="F4" s="89">
        <v>0</v>
      </c>
      <c r="G4" s="89">
        <v>0</v>
      </c>
      <c r="H4" s="90">
        <v>953006.39</v>
      </c>
    </row>
    <row r="5" spans="2:8">
      <c r="B5" s="70">
        <v>3210</v>
      </c>
      <c r="C5" s="60" t="s">
        <v>150</v>
      </c>
      <c r="D5" s="89">
        <v>0</v>
      </c>
      <c r="E5" s="89">
        <v>409675.77</v>
      </c>
      <c r="F5" s="89">
        <v>0</v>
      </c>
      <c r="G5" s="89">
        <v>0</v>
      </c>
      <c r="H5" s="90">
        <v>409675.77</v>
      </c>
    </row>
    <row r="6" spans="2:8">
      <c r="B6" s="70">
        <v>3220</v>
      </c>
      <c r="C6" s="60" t="s">
        <v>151</v>
      </c>
      <c r="D6" s="89">
        <v>0</v>
      </c>
      <c r="E6" s="89">
        <v>543330.62</v>
      </c>
      <c r="F6" s="89">
        <v>0</v>
      </c>
      <c r="G6" s="89">
        <v>0</v>
      </c>
      <c r="H6" s="90">
        <v>543330.62</v>
      </c>
    </row>
    <row r="7" spans="2:8" ht="22.5">
      <c r="B7" s="88">
        <v>900003</v>
      </c>
      <c r="C7" s="80" t="s">
        <v>214</v>
      </c>
      <c r="D7" s="91">
        <v>0</v>
      </c>
      <c r="E7" s="91">
        <v>953006.39</v>
      </c>
      <c r="F7" s="91">
        <v>0</v>
      </c>
      <c r="G7" s="91">
        <v>0</v>
      </c>
      <c r="H7" s="92">
        <v>953006.39</v>
      </c>
    </row>
    <row r="8" spans="2:8" ht="22.5">
      <c r="B8" s="88">
        <v>900004</v>
      </c>
      <c r="C8" s="80" t="s">
        <v>215</v>
      </c>
      <c r="D8" s="89">
        <v>167878.29</v>
      </c>
      <c r="E8" s="89">
        <v>0</v>
      </c>
      <c r="F8" s="89">
        <v>0</v>
      </c>
      <c r="G8" s="89">
        <v>0</v>
      </c>
      <c r="H8" s="90">
        <v>167878.29</v>
      </c>
    </row>
    <row r="9" spans="2:8">
      <c r="B9" s="70">
        <v>3110</v>
      </c>
      <c r="C9" s="60" t="s">
        <v>148</v>
      </c>
      <c r="D9" s="89">
        <v>167878.29</v>
      </c>
      <c r="E9" s="89">
        <v>0</v>
      </c>
      <c r="F9" s="89">
        <v>0</v>
      </c>
      <c r="G9" s="89">
        <v>0</v>
      </c>
      <c r="H9" s="90">
        <v>167878.29</v>
      </c>
    </row>
    <row r="10" spans="2:8" ht="22.5">
      <c r="B10" s="88">
        <v>900005</v>
      </c>
      <c r="C10" s="80" t="s">
        <v>216</v>
      </c>
      <c r="D10" s="89">
        <v>0</v>
      </c>
      <c r="E10" s="89">
        <v>0</v>
      </c>
      <c r="F10" s="89">
        <v>-85617.919999999998</v>
      </c>
      <c r="G10" s="89">
        <v>0</v>
      </c>
      <c r="H10" s="90">
        <v>-85617.919999999998</v>
      </c>
    </row>
    <row r="11" spans="2:8">
      <c r="B11" s="70">
        <v>3210</v>
      </c>
      <c r="C11" s="60" t="s">
        <v>150</v>
      </c>
      <c r="D11" s="89">
        <v>0</v>
      </c>
      <c r="E11" s="89">
        <v>0</v>
      </c>
      <c r="F11" s="89">
        <v>-495293.69</v>
      </c>
      <c r="G11" s="89">
        <v>0</v>
      </c>
      <c r="H11" s="90">
        <v>-495293.69</v>
      </c>
    </row>
    <row r="12" spans="2:8">
      <c r="B12" s="70">
        <v>3220</v>
      </c>
      <c r="C12" s="60" t="s">
        <v>151</v>
      </c>
      <c r="D12" s="89">
        <v>0</v>
      </c>
      <c r="E12" s="89">
        <v>0</v>
      </c>
      <c r="F12" s="89">
        <v>409675.77</v>
      </c>
      <c r="G12" s="89">
        <v>0</v>
      </c>
      <c r="H12" s="90">
        <v>409675.77</v>
      </c>
    </row>
    <row r="13" spans="2:8" ht="23.25" thickBot="1">
      <c r="B13" s="93">
        <v>900006</v>
      </c>
      <c r="C13" s="94" t="s">
        <v>217</v>
      </c>
      <c r="D13" s="95">
        <v>167878.29</v>
      </c>
      <c r="E13" s="95">
        <v>953006.39</v>
      </c>
      <c r="F13" s="95">
        <v>85617.919999999998</v>
      </c>
      <c r="G13" s="95">
        <v>0</v>
      </c>
      <c r="H13" s="96">
        <v>1035266.76</v>
      </c>
    </row>
    <row r="14" spans="2:8">
      <c r="D14" s="64"/>
      <c r="E14" s="64"/>
      <c r="F14" s="64"/>
      <c r="G14" s="64"/>
      <c r="H14" s="64"/>
    </row>
    <row r="15" spans="2:8">
      <c r="D15" s="64"/>
      <c r="E15" s="64"/>
      <c r="F15" s="64"/>
      <c r="G15" s="64"/>
      <c r="H15" s="64"/>
    </row>
    <row r="16" spans="2:8">
      <c r="B16" s="65"/>
      <c r="C16" s="66"/>
      <c r="D16" s="66"/>
      <c r="E16" s="97"/>
      <c r="F16" s="65"/>
      <c r="G16" s="98"/>
      <c r="H16" s="98"/>
    </row>
    <row r="17" spans="2:8">
      <c r="B17" s="67"/>
      <c r="C17" s="68"/>
      <c r="D17" s="68"/>
      <c r="E17" s="99"/>
      <c r="F17" s="67"/>
      <c r="G17" s="100"/>
      <c r="H17" s="100"/>
    </row>
    <row r="18" spans="2:8">
      <c r="B18" s="67"/>
      <c r="C18" s="68"/>
      <c r="D18" s="68"/>
      <c r="E18" s="99"/>
      <c r="F18" s="67"/>
      <c r="G18" s="100"/>
      <c r="H18" s="100"/>
    </row>
    <row r="19" spans="2:8">
      <c r="B19" s="67"/>
      <c r="C19" s="68"/>
      <c r="D19" s="68"/>
      <c r="E19" s="99"/>
      <c r="F19" s="67"/>
      <c r="G19" s="100"/>
      <c r="H19" s="100"/>
    </row>
    <row r="20" spans="2:8">
      <c r="B20" s="67"/>
      <c r="C20" s="68"/>
      <c r="D20" s="68"/>
      <c r="E20" s="99"/>
      <c r="F20" s="67"/>
      <c r="G20" s="100"/>
      <c r="H20" s="100"/>
    </row>
    <row r="21" spans="2:8">
      <c r="B21" s="67"/>
      <c r="C21" s="68"/>
      <c r="D21" s="68"/>
      <c r="E21" s="99"/>
      <c r="F21" s="67"/>
      <c r="G21" s="100"/>
      <c r="H21" s="100"/>
    </row>
    <row r="22" spans="2:8">
      <c r="B22" s="67"/>
      <c r="C22" s="68"/>
      <c r="D22" s="68"/>
      <c r="E22" s="99"/>
      <c r="F22" s="67"/>
      <c r="G22" s="100"/>
      <c r="H22" s="100"/>
    </row>
    <row r="23" spans="2:8">
      <c r="B23" s="67"/>
      <c r="C23" s="68"/>
      <c r="D23" s="68"/>
      <c r="E23" s="99"/>
      <c r="F23" s="67"/>
      <c r="G23" s="100"/>
      <c r="H23" s="100"/>
    </row>
    <row r="24" spans="2:8">
      <c r="B24" s="67"/>
      <c r="C24" s="68"/>
      <c r="D24" s="68"/>
      <c r="E24" s="99"/>
      <c r="F24" s="67"/>
      <c r="G24" s="100"/>
      <c r="H24" s="100"/>
    </row>
    <row r="25" spans="2:8">
      <c r="B25" s="67"/>
      <c r="C25" s="68"/>
      <c r="D25" s="68"/>
      <c r="E25" s="99"/>
      <c r="F25" s="67"/>
      <c r="G25" s="100"/>
      <c r="H25" s="100"/>
    </row>
    <row r="26" spans="2:8">
      <c r="B26" s="67"/>
      <c r="C26" s="68"/>
      <c r="D26" s="68"/>
      <c r="E26" s="99"/>
      <c r="F26" s="67"/>
      <c r="G26" s="100"/>
      <c r="H26" s="100"/>
    </row>
    <row r="27" spans="2:8">
      <c r="B27" s="85"/>
      <c r="C27" s="86"/>
      <c r="D27" s="100"/>
      <c r="E27" s="100"/>
      <c r="F27" s="100"/>
      <c r="G27" s="100"/>
      <c r="H27" s="100"/>
    </row>
    <row r="28" spans="2:8">
      <c r="B28" s="85"/>
      <c r="C28" s="86"/>
      <c r="D28" s="100"/>
      <c r="E28" s="100"/>
      <c r="F28" s="100"/>
      <c r="G28" s="100"/>
      <c r="H28" s="100"/>
    </row>
    <row r="29" spans="2:8">
      <c r="B29" s="85"/>
      <c r="C29" s="86"/>
      <c r="D29" s="100"/>
      <c r="E29" s="100"/>
      <c r="F29" s="100"/>
      <c r="G29" s="100"/>
      <c r="H29" s="100"/>
    </row>
    <row r="30" spans="2:8">
      <c r="B30" s="85"/>
      <c r="C30" s="86"/>
      <c r="D30" s="100"/>
      <c r="E30" s="100"/>
      <c r="F30" s="100"/>
      <c r="G30" s="100"/>
      <c r="H30" s="100"/>
    </row>
  </sheetData>
  <mergeCells count="1">
    <mergeCell ref="B2:H2"/>
  </mergeCells>
  <dataValidations count="2">
    <dataValidation allowBlank="1" showInputMessage="1" showErrorMessage="1" prompt="Corresponde al número de cuenta al 4° nivel del Plan de Cuentas emitido por el CONAC (DOF 22/11/2010)." sqref="B3"/>
    <dataValidation allowBlank="1" showInputMessage="1" showErrorMessage="1" prompt="Corresponde al nombre o descripción de la cuenta de acuerdo al Plan de Cuentas emitido por el CONAC." sqref="C3"/>
  </dataValidations>
  <pageMargins left="0.31496062992125984" right="0.31496062992125984" top="0.35433070866141736" bottom="0.35433070866141736" header="0.31496062992125984" footer="0.31496062992125984"/>
  <pageSetup paperSize="9" scale="8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5"/>
  <sheetViews>
    <sheetView tabSelected="1" workbookViewId="0">
      <selection activeCell="K10" sqref="K10"/>
    </sheetView>
  </sheetViews>
  <sheetFormatPr baseColWidth="10" defaultRowHeight="15"/>
  <cols>
    <col min="1" max="1" width="13.5703125" customWidth="1"/>
    <col min="2" max="2" width="33.5703125" customWidth="1"/>
    <col min="3" max="3" width="18.85546875" style="1" customWidth="1"/>
    <col min="4" max="4" width="18.42578125" style="1" customWidth="1"/>
    <col min="5" max="5" width="20.28515625" style="1" customWidth="1"/>
    <col min="6" max="6" width="18.140625" style="1" customWidth="1"/>
    <col min="7" max="7" width="16.28515625" style="1" customWidth="1"/>
  </cols>
  <sheetData>
    <row r="1" spans="1:7" ht="15.75" thickBot="1"/>
    <row r="2" spans="1:7" ht="49.5" customHeight="1" thickBot="1">
      <c r="A2" s="119" t="s">
        <v>218</v>
      </c>
      <c r="B2" s="120"/>
      <c r="C2" s="120"/>
      <c r="D2" s="120"/>
      <c r="E2" s="120"/>
      <c r="F2" s="120"/>
      <c r="G2" s="121"/>
    </row>
    <row r="3" spans="1:7" ht="15.75" thickBot="1">
      <c r="A3" s="112" t="s">
        <v>219</v>
      </c>
      <c r="B3" s="113" t="s">
        <v>220</v>
      </c>
      <c r="C3" s="114" t="s">
        <v>221</v>
      </c>
      <c r="D3" s="114" t="s">
        <v>222</v>
      </c>
      <c r="E3" s="114" t="s">
        <v>223</v>
      </c>
      <c r="F3" s="114" t="s">
        <v>224</v>
      </c>
      <c r="G3" s="115" t="s">
        <v>225</v>
      </c>
    </row>
    <row r="4" spans="1:7">
      <c r="A4" s="106" t="str">
        <f>MID(B4,1,11)</f>
        <v xml:space="preserve">  111300002</v>
      </c>
      <c r="B4" s="104" t="s">
        <v>226</v>
      </c>
      <c r="C4" s="105">
        <v>925568.8</v>
      </c>
      <c r="D4" s="105">
        <v>267273.77</v>
      </c>
      <c r="E4" s="105">
        <v>-705840.52</v>
      </c>
      <c r="F4" s="105">
        <v>487002.05</v>
      </c>
      <c r="G4" s="107">
        <v>0</v>
      </c>
    </row>
    <row r="5" spans="1:7">
      <c r="A5" s="106" t="str">
        <f t="shared" ref="A5:A68" si="0">MID(B5,1,11)</f>
        <v xml:space="preserve">  111300003</v>
      </c>
      <c r="B5" s="104" t="s">
        <v>227</v>
      </c>
      <c r="C5" s="105">
        <v>0</v>
      </c>
      <c r="D5" s="105">
        <v>422843.28</v>
      </c>
      <c r="E5" s="105">
        <v>-197022.91</v>
      </c>
      <c r="F5" s="105">
        <v>225820.37</v>
      </c>
      <c r="G5" s="107">
        <v>0</v>
      </c>
    </row>
    <row r="6" spans="1:7">
      <c r="A6" s="106" t="str">
        <f t="shared" si="0"/>
        <v xml:space="preserve">  112200001</v>
      </c>
      <c r="B6" s="104" t="s">
        <v>228</v>
      </c>
      <c r="C6" s="105">
        <v>26116.6</v>
      </c>
      <c r="D6" s="105">
        <v>0</v>
      </c>
      <c r="E6" s="105">
        <v>0</v>
      </c>
      <c r="F6" s="105">
        <v>26116.6</v>
      </c>
      <c r="G6" s="107">
        <v>0</v>
      </c>
    </row>
    <row r="7" spans="1:7">
      <c r="A7" s="106" t="str">
        <f t="shared" si="0"/>
        <v xml:space="preserve">  112300003</v>
      </c>
      <c r="B7" s="104" t="s">
        <v>229</v>
      </c>
      <c r="C7" s="105">
        <v>36</v>
      </c>
      <c r="D7" s="105">
        <v>0</v>
      </c>
      <c r="E7" s="105">
        <v>0</v>
      </c>
      <c r="F7" s="105">
        <v>36</v>
      </c>
      <c r="G7" s="107">
        <v>0</v>
      </c>
    </row>
    <row r="8" spans="1:7">
      <c r="A8" s="106" t="str">
        <f t="shared" si="0"/>
        <v xml:space="preserve">  112500001</v>
      </c>
      <c r="B8" s="104" t="s">
        <v>230</v>
      </c>
      <c r="C8" s="105">
        <v>3503</v>
      </c>
      <c r="D8" s="105">
        <v>0</v>
      </c>
      <c r="E8" s="105">
        <v>0</v>
      </c>
      <c r="F8" s="105">
        <v>3503</v>
      </c>
      <c r="G8" s="107">
        <v>0</v>
      </c>
    </row>
    <row r="9" spans="1:7">
      <c r="A9" s="106" t="str">
        <f t="shared" si="0"/>
        <v xml:space="preserve">  112900001</v>
      </c>
      <c r="B9" s="104" t="s">
        <v>231</v>
      </c>
      <c r="C9" s="105">
        <v>28907.33</v>
      </c>
      <c r="D9" s="105">
        <v>429161.65</v>
      </c>
      <c r="E9" s="105">
        <v>-439646.98</v>
      </c>
      <c r="F9" s="105">
        <v>18422</v>
      </c>
      <c r="G9" s="107">
        <v>0</v>
      </c>
    </row>
    <row r="10" spans="1:7">
      <c r="A10" s="106" t="str">
        <f t="shared" si="0"/>
        <v xml:space="preserve">  124115111</v>
      </c>
      <c r="B10" s="104" t="s">
        <v>232</v>
      </c>
      <c r="C10" s="105">
        <v>43770.720000000001</v>
      </c>
      <c r="D10" s="105">
        <v>0</v>
      </c>
      <c r="E10" s="105">
        <v>0</v>
      </c>
      <c r="F10" s="105">
        <v>43770.720000000001</v>
      </c>
      <c r="G10" s="107">
        <v>0</v>
      </c>
    </row>
    <row r="11" spans="1:7">
      <c r="A11" s="106" t="str">
        <f t="shared" si="0"/>
        <v xml:space="preserve">  124125121</v>
      </c>
      <c r="B11" s="104" t="s">
        <v>233</v>
      </c>
      <c r="C11" s="105">
        <v>2450</v>
      </c>
      <c r="D11" s="105">
        <v>0</v>
      </c>
      <c r="E11" s="105">
        <v>0</v>
      </c>
      <c r="F11" s="105">
        <v>2450</v>
      </c>
      <c r="G11" s="107">
        <v>0</v>
      </c>
    </row>
    <row r="12" spans="1:7">
      <c r="A12" s="106" t="str">
        <f t="shared" si="0"/>
        <v xml:space="preserve">  124135151</v>
      </c>
      <c r="B12" s="104" t="s">
        <v>234</v>
      </c>
      <c r="C12" s="105">
        <v>54729.96</v>
      </c>
      <c r="D12" s="105">
        <v>0</v>
      </c>
      <c r="E12" s="105">
        <v>0</v>
      </c>
      <c r="F12" s="105">
        <v>54729.96</v>
      </c>
      <c r="G12" s="107">
        <v>0</v>
      </c>
    </row>
    <row r="13" spans="1:7">
      <c r="A13" s="106" t="str">
        <f t="shared" si="0"/>
        <v xml:space="preserve">  124195191</v>
      </c>
      <c r="B13" s="104" t="s">
        <v>235</v>
      </c>
      <c r="C13" s="105">
        <v>20340.009999999998</v>
      </c>
      <c r="D13" s="105">
        <v>0</v>
      </c>
      <c r="E13" s="105">
        <v>0</v>
      </c>
      <c r="F13" s="105">
        <v>20340.009999999998</v>
      </c>
      <c r="G13" s="107">
        <v>0</v>
      </c>
    </row>
    <row r="14" spans="1:7">
      <c r="A14" s="106" t="str">
        <f t="shared" si="0"/>
        <v xml:space="preserve">  124215211</v>
      </c>
      <c r="B14" s="104" t="s">
        <v>236</v>
      </c>
      <c r="C14" s="105">
        <v>59217.36</v>
      </c>
      <c r="D14" s="105">
        <v>0</v>
      </c>
      <c r="E14" s="105">
        <v>0</v>
      </c>
      <c r="F14" s="105">
        <v>59217.36</v>
      </c>
      <c r="G14" s="107">
        <v>0</v>
      </c>
    </row>
    <row r="15" spans="1:7">
      <c r="A15" s="106" t="str">
        <f t="shared" si="0"/>
        <v xml:space="preserve">  124225221</v>
      </c>
      <c r="B15" s="104" t="s">
        <v>237</v>
      </c>
      <c r="C15" s="105">
        <v>9500</v>
      </c>
      <c r="D15" s="105">
        <v>0</v>
      </c>
      <c r="E15" s="105">
        <v>0</v>
      </c>
      <c r="F15" s="105">
        <v>9500</v>
      </c>
      <c r="G15" s="107">
        <v>0</v>
      </c>
    </row>
    <row r="16" spans="1:7">
      <c r="A16" s="106" t="str">
        <f t="shared" si="0"/>
        <v xml:space="preserve">  124235231</v>
      </c>
      <c r="B16" s="104" t="s">
        <v>238</v>
      </c>
      <c r="C16" s="105">
        <v>1558.01</v>
      </c>
      <c r="D16" s="105">
        <v>0</v>
      </c>
      <c r="E16" s="105">
        <v>0</v>
      </c>
      <c r="F16" s="105">
        <v>1558.01</v>
      </c>
      <c r="G16" s="107">
        <v>0</v>
      </c>
    </row>
    <row r="17" spans="1:7">
      <c r="A17" s="106" t="str">
        <f t="shared" si="0"/>
        <v xml:space="preserve">  124415411</v>
      </c>
      <c r="B17" s="104" t="s">
        <v>239</v>
      </c>
      <c r="C17" s="105">
        <v>16700</v>
      </c>
      <c r="D17" s="105">
        <v>0</v>
      </c>
      <c r="E17" s="105">
        <v>0</v>
      </c>
      <c r="F17" s="105">
        <v>16700</v>
      </c>
      <c r="G17" s="107">
        <v>0</v>
      </c>
    </row>
    <row r="18" spans="1:7">
      <c r="A18" s="106" t="str">
        <f t="shared" si="0"/>
        <v xml:space="preserve">  124495491</v>
      </c>
      <c r="B18" s="104" t="s">
        <v>240</v>
      </c>
      <c r="C18" s="105">
        <v>18000</v>
      </c>
      <c r="D18" s="105">
        <v>0</v>
      </c>
      <c r="E18" s="105">
        <v>0</v>
      </c>
      <c r="F18" s="105">
        <v>18000</v>
      </c>
      <c r="G18" s="107">
        <v>0</v>
      </c>
    </row>
    <row r="19" spans="1:7">
      <c r="A19" s="106" t="str">
        <f t="shared" si="0"/>
        <v xml:space="preserve">  124655651</v>
      </c>
      <c r="B19" s="104" t="s">
        <v>241</v>
      </c>
      <c r="C19" s="105">
        <v>1598</v>
      </c>
      <c r="D19" s="105">
        <v>0</v>
      </c>
      <c r="E19" s="105">
        <v>0</v>
      </c>
      <c r="F19" s="105">
        <v>1598</v>
      </c>
      <c r="G19" s="107">
        <v>0</v>
      </c>
    </row>
    <row r="20" spans="1:7">
      <c r="A20" s="106" t="str">
        <f t="shared" si="0"/>
        <v xml:space="preserve">  124665662</v>
      </c>
      <c r="B20" s="104" t="s">
        <v>242</v>
      </c>
      <c r="C20" s="105">
        <v>2590</v>
      </c>
      <c r="D20" s="105">
        <v>0</v>
      </c>
      <c r="E20" s="105">
        <v>0</v>
      </c>
      <c r="F20" s="105">
        <v>2590</v>
      </c>
      <c r="G20" s="107">
        <v>0</v>
      </c>
    </row>
    <row r="21" spans="1:7">
      <c r="A21" s="106" t="str">
        <f t="shared" si="0"/>
        <v xml:space="preserve">  124675671</v>
      </c>
      <c r="B21" s="104" t="s">
        <v>243</v>
      </c>
      <c r="C21" s="105">
        <v>140594.01</v>
      </c>
      <c r="D21" s="105">
        <v>0</v>
      </c>
      <c r="E21" s="105">
        <v>0</v>
      </c>
      <c r="F21" s="105">
        <v>140594.01</v>
      </c>
      <c r="G21" s="107">
        <v>0</v>
      </c>
    </row>
    <row r="22" spans="1:7">
      <c r="A22" s="106" t="str">
        <f t="shared" si="0"/>
        <v xml:space="preserve">  125415971</v>
      </c>
      <c r="B22" s="104" t="s">
        <v>244</v>
      </c>
      <c r="C22" s="105">
        <v>22270.45</v>
      </c>
      <c r="D22" s="105">
        <v>0</v>
      </c>
      <c r="E22" s="105">
        <v>0</v>
      </c>
      <c r="F22" s="105">
        <v>22270.45</v>
      </c>
      <c r="G22" s="107">
        <v>0</v>
      </c>
    </row>
    <row r="23" spans="1:7">
      <c r="A23" s="106" t="str">
        <f t="shared" si="0"/>
        <v xml:space="preserve">  126305111</v>
      </c>
      <c r="B23" s="104" t="s">
        <v>245</v>
      </c>
      <c r="C23" s="105">
        <v>-985.48</v>
      </c>
      <c r="D23" s="105">
        <v>0</v>
      </c>
      <c r="E23" s="105">
        <v>-2079.4499999999998</v>
      </c>
      <c r="F23" s="105">
        <v>0</v>
      </c>
      <c r="G23" s="107">
        <v>-3064.93</v>
      </c>
    </row>
    <row r="24" spans="1:7">
      <c r="A24" s="106" t="str">
        <f t="shared" si="0"/>
        <v xml:space="preserve">  126305121</v>
      </c>
      <c r="B24" s="104" t="s">
        <v>246</v>
      </c>
      <c r="C24" s="105">
        <v>0</v>
      </c>
      <c r="D24" s="105">
        <v>0</v>
      </c>
      <c r="E24" s="105">
        <v>-102.08</v>
      </c>
      <c r="F24" s="105">
        <v>0</v>
      </c>
      <c r="G24" s="107">
        <v>-102.08</v>
      </c>
    </row>
    <row r="25" spans="1:7">
      <c r="A25" s="106" t="str">
        <f t="shared" si="0"/>
        <v xml:space="preserve">  126305151</v>
      </c>
      <c r="B25" s="104" t="s">
        <v>247</v>
      </c>
      <c r="C25" s="105">
        <v>-630</v>
      </c>
      <c r="D25" s="105">
        <v>0</v>
      </c>
      <c r="E25" s="105">
        <v>-5004.5</v>
      </c>
      <c r="F25" s="105">
        <v>0</v>
      </c>
      <c r="G25" s="107">
        <v>-5634.5</v>
      </c>
    </row>
    <row r="26" spans="1:7">
      <c r="A26" s="106" t="str">
        <f t="shared" si="0"/>
        <v xml:space="preserve">  126305191</v>
      </c>
      <c r="B26" s="104" t="s">
        <v>248</v>
      </c>
      <c r="C26" s="105">
        <v>-640</v>
      </c>
      <c r="D26" s="105">
        <v>0</v>
      </c>
      <c r="E26" s="105">
        <v>-1077.92</v>
      </c>
      <c r="F26" s="105">
        <v>0</v>
      </c>
      <c r="G26" s="107">
        <v>-1717.92</v>
      </c>
    </row>
    <row r="27" spans="1:7">
      <c r="A27" s="106" t="str">
        <f t="shared" si="0"/>
        <v xml:space="preserve">  126305211</v>
      </c>
      <c r="B27" s="104" t="s">
        <v>249</v>
      </c>
      <c r="C27" s="105">
        <v>-661.2</v>
      </c>
      <c r="D27" s="105">
        <v>0</v>
      </c>
      <c r="E27" s="105">
        <v>-3660.2</v>
      </c>
      <c r="F27" s="105">
        <v>0</v>
      </c>
      <c r="G27" s="107">
        <v>-4321.3999999999996</v>
      </c>
    </row>
    <row r="28" spans="1:7">
      <c r="A28" s="106" t="str">
        <f t="shared" si="0"/>
        <v xml:space="preserve">  126305221</v>
      </c>
      <c r="B28" s="104" t="s">
        <v>250</v>
      </c>
      <c r="C28" s="105">
        <v>0</v>
      </c>
      <c r="D28" s="105">
        <v>0</v>
      </c>
      <c r="E28" s="105">
        <v>-395.84</v>
      </c>
      <c r="F28" s="105">
        <v>0</v>
      </c>
      <c r="G28" s="107">
        <v>-395.84</v>
      </c>
    </row>
    <row r="29" spans="1:7">
      <c r="A29" s="106" t="str">
        <f t="shared" si="0"/>
        <v xml:space="preserve">  126305491</v>
      </c>
      <c r="B29" s="104" t="s">
        <v>251</v>
      </c>
      <c r="C29" s="105">
        <v>-9000</v>
      </c>
      <c r="D29" s="105">
        <v>0</v>
      </c>
      <c r="E29" s="105">
        <v>-4500</v>
      </c>
      <c r="F29" s="105">
        <v>0</v>
      </c>
      <c r="G29" s="107">
        <v>-13500</v>
      </c>
    </row>
    <row r="30" spans="1:7">
      <c r="A30" s="106" t="str">
        <f t="shared" si="0"/>
        <v xml:space="preserve">  126305651</v>
      </c>
      <c r="B30" s="104" t="s">
        <v>252</v>
      </c>
      <c r="C30" s="105">
        <v>-17.45</v>
      </c>
      <c r="D30" s="105">
        <v>0</v>
      </c>
      <c r="E30" s="105">
        <v>-92.3</v>
      </c>
      <c r="F30" s="105">
        <v>0</v>
      </c>
      <c r="G30" s="107">
        <v>-109.75</v>
      </c>
    </row>
    <row r="31" spans="1:7">
      <c r="A31" s="106" t="str">
        <f t="shared" si="0"/>
        <v xml:space="preserve">  126305671</v>
      </c>
      <c r="B31" s="104" t="s">
        <v>253</v>
      </c>
      <c r="C31" s="105">
        <v>-11745.3</v>
      </c>
      <c r="D31" s="105">
        <v>0</v>
      </c>
      <c r="E31" s="105">
        <v>-21203.96</v>
      </c>
      <c r="F31" s="105">
        <v>0</v>
      </c>
      <c r="G31" s="107">
        <v>-32949.26</v>
      </c>
    </row>
    <row r="32" spans="1:7">
      <c r="A32" s="106" t="str">
        <f t="shared" si="0"/>
        <v xml:space="preserve">  126505971</v>
      </c>
      <c r="B32" s="104" t="s">
        <v>254</v>
      </c>
      <c r="C32" s="105">
        <v>-5191.43</v>
      </c>
      <c r="D32" s="105">
        <v>0</v>
      </c>
      <c r="E32" s="105">
        <v>-2227.0500000000002</v>
      </c>
      <c r="F32" s="105">
        <v>0</v>
      </c>
      <c r="G32" s="107">
        <v>-7418.48</v>
      </c>
    </row>
    <row r="33" spans="1:7">
      <c r="A33" s="106" t="str">
        <f t="shared" si="0"/>
        <v xml:space="preserve">  211100151</v>
      </c>
      <c r="B33" s="104" t="s">
        <v>255</v>
      </c>
      <c r="C33" s="105">
        <v>0</v>
      </c>
      <c r="D33" s="105">
        <v>0</v>
      </c>
      <c r="E33" s="105">
        <v>-2455.83</v>
      </c>
      <c r="F33" s="105">
        <v>0</v>
      </c>
      <c r="G33" s="107">
        <v>-2455.83</v>
      </c>
    </row>
    <row r="34" spans="1:7">
      <c r="A34" s="106" t="str">
        <f t="shared" si="0"/>
        <v xml:space="preserve">  211100154</v>
      </c>
      <c r="B34" s="104" t="s">
        <v>256</v>
      </c>
      <c r="C34" s="105">
        <v>0</v>
      </c>
      <c r="D34" s="105">
        <v>0</v>
      </c>
      <c r="E34" s="105">
        <v>-1500</v>
      </c>
      <c r="F34" s="105">
        <v>0</v>
      </c>
      <c r="G34" s="107">
        <v>-1500</v>
      </c>
    </row>
    <row r="35" spans="1:7">
      <c r="A35" s="106" t="str">
        <f t="shared" si="0"/>
        <v xml:space="preserve">  211200001</v>
      </c>
      <c r="B35" s="104" t="s">
        <v>257</v>
      </c>
      <c r="C35" s="105">
        <v>0</v>
      </c>
      <c r="D35" s="105">
        <v>197339.47</v>
      </c>
      <c r="E35" s="105">
        <v>-197339.47</v>
      </c>
      <c r="F35" s="105">
        <v>0</v>
      </c>
      <c r="G35" s="107">
        <v>0</v>
      </c>
    </row>
    <row r="36" spans="1:7">
      <c r="A36" s="106" t="str">
        <f t="shared" si="0"/>
        <v xml:space="preserve">  211200152</v>
      </c>
      <c r="B36" s="104" t="s">
        <v>258</v>
      </c>
      <c r="C36" s="105">
        <v>0</v>
      </c>
      <c r="D36" s="105">
        <v>0</v>
      </c>
      <c r="E36" s="105">
        <v>-2112.5</v>
      </c>
      <c r="F36" s="105">
        <v>0</v>
      </c>
      <c r="G36" s="107">
        <v>-2112.5</v>
      </c>
    </row>
    <row r="37" spans="1:7">
      <c r="A37" s="106" t="str">
        <f t="shared" si="0"/>
        <v xml:space="preserve">  211200153</v>
      </c>
      <c r="B37" s="104" t="s">
        <v>259</v>
      </c>
      <c r="C37" s="105">
        <v>0</v>
      </c>
      <c r="D37" s="105">
        <v>0</v>
      </c>
      <c r="E37" s="105">
        <v>-1633.08</v>
      </c>
      <c r="F37" s="105">
        <v>0</v>
      </c>
      <c r="G37" s="107">
        <v>-1633.08</v>
      </c>
    </row>
    <row r="38" spans="1:7">
      <c r="A38" s="106" t="str">
        <f t="shared" si="0"/>
        <v xml:space="preserve">  211700001</v>
      </c>
      <c r="B38" s="104" t="s">
        <v>260</v>
      </c>
      <c r="C38" s="105">
        <v>-7337.97</v>
      </c>
      <c r="D38" s="105">
        <v>8805.0400000000009</v>
      </c>
      <c r="E38" s="105">
        <v>-33073.370000000003</v>
      </c>
      <c r="F38" s="105">
        <v>0</v>
      </c>
      <c r="G38" s="107">
        <v>-31606.3</v>
      </c>
    </row>
    <row r="39" spans="1:7">
      <c r="A39" s="106" t="str">
        <f t="shared" si="0"/>
        <v xml:space="preserve">  211700002</v>
      </c>
      <c r="B39" s="104" t="s">
        <v>261</v>
      </c>
      <c r="C39" s="105">
        <v>-1088.43</v>
      </c>
      <c r="D39" s="105">
        <v>0</v>
      </c>
      <c r="E39" s="105">
        <v>0</v>
      </c>
      <c r="F39" s="105">
        <v>0</v>
      </c>
      <c r="G39" s="107">
        <v>-1088.43</v>
      </c>
    </row>
    <row r="40" spans="1:7">
      <c r="A40" s="106" t="str">
        <f t="shared" si="0"/>
        <v xml:space="preserve">  211700003</v>
      </c>
      <c r="B40" s="104" t="s">
        <v>262</v>
      </c>
      <c r="C40" s="105">
        <v>-30.24</v>
      </c>
      <c r="D40" s="105">
        <v>3639</v>
      </c>
      <c r="E40" s="105">
        <v>-12823</v>
      </c>
      <c r="F40" s="105">
        <v>0</v>
      </c>
      <c r="G40" s="107">
        <v>-9214.24</v>
      </c>
    </row>
    <row r="41" spans="1:7">
      <c r="A41" s="106" t="str">
        <f t="shared" si="0"/>
        <v xml:space="preserve">  211700004</v>
      </c>
      <c r="B41" s="104" t="s">
        <v>263</v>
      </c>
      <c r="C41" s="105">
        <v>-64.239999999999995</v>
      </c>
      <c r="D41" s="105">
        <v>0</v>
      </c>
      <c r="E41" s="105">
        <v>0</v>
      </c>
      <c r="F41" s="105">
        <v>0</v>
      </c>
      <c r="G41" s="107">
        <v>-64.239999999999995</v>
      </c>
    </row>
    <row r="42" spans="1:7">
      <c r="A42" s="106" t="str">
        <f t="shared" si="0"/>
        <v xml:space="preserve">  211900001</v>
      </c>
      <c r="B42" s="104" t="s">
        <v>264</v>
      </c>
      <c r="C42" s="105">
        <v>-63</v>
      </c>
      <c r="D42" s="105">
        <v>603561.80000000005</v>
      </c>
      <c r="E42" s="105">
        <v>-603561.80000000005</v>
      </c>
      <c r="F42" s="105">
        <v>0</v>
      </c>
      <c r="G42" s="107">
        <v>-63</v>
      </c>
    </row>
    <row r="43" spans="1:7">
      <c r="A43" s="106" t="str">
        <f t="shared" si="0"/>
        <v xml:space="preserve">  311000001</v>
      </c>
      <c r="B43" s="104" t="s">
        <v>265</v>
      </c>
      <c r="C43" s="105">
        <v>-167878.29</v>
      </c>
      <c r="D43" s="105">
        <v>0</v>
      </c>
      <c r="E43" s="105">
        <v>0</v>
      </c>
      <c r="F43" s="105">
        <v>0</v>
      </c>
      <c r="G43" s="107">
        <v>-167878.29</v>
      </c>
    </row>
    <row r="44" spans="1:7">
      <c r="A44" s="106" t="str">
        <f t="shared" si="0"/>
        <v xml:space="preserve">  322000001</v>
      </c>
      <c r="B44" s="104" t="s">
        <v>266</v>
      </c>
      <c r="C44" s="105">
        <v>-110635.15</v>
      </c>
      <c r="D44" s="105">
        <v>0</v>
      </c>
      <c r="E44" s="105">
        <v>0</v>
      </c>
      <c r="F44" s="105">
        <v>0</v>
      </c>
      <c r="G44" s="107">
        <v>-110635.15</v>
      </c>
    </row>
    <row r="45" spans="1:7">
      <c r="A45" s="106" t="str">
        <f t="shared" si="0"/>
        <v xml:space="preserve">  322000002</v>
      </c>
      <c r="B45" s="104" t="s">
        <v>267</v>
      </c>
      <c r="C45" s="105">
        <v>27721.47</v>
      </c>
      <c r="D45" s="105">
        <v>0</v>
      </c>
      <c r="E45" s="105">
        <v>0</v>
      </c>
      <c r="F45" s="105">
        <v>27721.47</v>
      </c>
      <c r="G45" s="107">
        <v>0</v>
      </c>
    </row>
    <row r="46" spans="1:7">
      <c r="A46" s="106" t="str">
        <f t="shared" si="0"/>
        <v xml:space="preserve">  322000003</v>
      </c>
      <c r="B46" s="104" t="s">
        <v>268</v>
      </c>
      <c r="C46" s="105">
        <v>-100022.07</v>
      </c>
      <c r="D46" s="105">
        <v>0</v>
      </c>
      <c r="E46" s="105">
        <v>0</v>
      </c>
      <c r="F46" s="105">
        <v>0</v>
      </c>
      <c r="G46" s="107">
        <v>-100022.07</v>
      </c>
    </row>
    <row r="47" spans="1:7">
      <c r="A47" s="106" t="str">
        <f t="shared" si="0"/>
        <v xml:space="preserve">  322000011</v>
      </c>
      <c r="B47" s="104" t="s">
        <v>269</v>
      </c>
      <c r="C47" s="105">
        <v>-2852.64</v>
      </c>
      <c r="D47" s="105">
        <v>0</v>
      </c>
      <c r="E47" s="105">
        <v>0</v>
      </c>
      <c r="F47" s="105">
        <v>0</v>
      </c>
      <c r="G47" s="107">
        <v>-2852.64</v>
      </c>
    </row>
    <row r="48" spans="1:7">
      <c r="A48" s="106" t="str">
        <f t="shared" si="0"/>
        <v xml:space="preserve">  322000013</v>
      </c>
      <c r="B48" s="104" t="s">
        <v>270</v>
      </c>
      <c r="C48" s="105">
        <v>4750.28</v>
      </c>
      <c r="D48" s="105">
        <v>97444.4</v>
      </c>
      <c r="E48" s="105">
        <v>0</v>
      </c>
      <c r="F48" s="105">
        <v>102194.68</v>
      </c>
      <c r="G48" s="107">
        <v>0</v>
      </c>
    </row>
    <row r="49" spans="1:7">
      <c r="A49" s="106" t="str">
        <f t="shared" si="0"/>
        <v xml:space="preserve">  322000014</v>
      </c>
      <c r="B49" s="104" t="s">
        <v>271</v>
      </c>
      <c r="C49" s="105">
        <v>-409676.27</v>
      </c>
      <c r="D49" s="105">
        <v>403259.8</v>
      </c>
      <c r="E49" s="105">
        <v>0</v>
      </c>
      <c r="F49" s="105">
        <v>0</v>
      </c>
      <c r="G49" s="107">
        <v>-6416.47</v>
      </c>
    </row>
    <row r="50" spans="1:7">
      <c r="A50" s="106" t="str">
        <f t="shared" si="0"/>
        <v xml:space="preserve">  322001000</v>
      </c>
      <c r="B50" s="104" t="s">
        <v>272</v>
      </c>
      <c r="C50" s="105">
        <v>-129445.77</v>
      </c>
      <c r="D50" s="105">
        <v>0</v>
      </c>
      <c r="E50" s="105">
        <v>0</v>
      </c>
      <c r="F50" s="105">
        <v>0</v>
      </c>
      <c r="G50" s="107">
        <v>-129445.77</v>
      </c>
    </row>
    <row r="51" spans="1:7">
      <c r="A51" s="106" t="str">
        <f t="shared" si="0"/>
        <v xml:space="preserve">  322001001</v>
      </c>
      <c r="B51" s="104" t="s">
        <v>273</v>
      </c>
      <c r="C51" s="105">
        <v>-232846.24</v>
      </c>
      <c r="D51" s="105">
        <v>0</v>
      </c>
      <c r="E51" s="105">
        <v>-97444.4</v>
      </c>
      <c r="F51" s="105">
        <v>0</v>
      </c>
      <c r="G51" s="107">
        <v>-330290.64</v>
      </c>
    </row>
    <row r="52" spans="1:7">
      <c r="A52" s="106" t="str">
        <f t="shared" si="0"/>
        <v xml:space="preserve">  322001002</v>
      </c>
      <c r="B52" s="104" t="s">
        <v>274</v>
      </c>
      <c r="C52" s="105">
        <v>0</v>
      </c>
      <c r="D52" s="105">
        <v>0</v>
      </c>
      <c r="E52" s="105">
        <v>-403259.8</v>
      </c>
      <c r="F52" s="105">
        <v>0</v>
      </c>
      <c r="G52" s="107">
        <v>-403259.8</v>
      </c>
    </row>
    <row r="53" spans="1:7">
      <c r="A53" s="106" t="str">
        <f t="shared" si="0"/>
        <v xml:space="preserve">  417308301</v>
      </c>
      <c r="B53" s="104" t="s">
        <v>275</v>
      </c>
      <c r="C53" s="105">
        <v>-627667.5</v>
      </c>
      <c r="D53" s="105">
        <v>446312</v>
      </c>
      <c r="E53" s="105">
        <v>-492857</v>
      </c>
      <c r="F53" s="105">
        <v>0</v>
      </c>
      <c r="G53" s="107">
        <v>-674212.5</v>
      </c>
    </row>
    <row r="54" spans="1:7">
      <c r="A54" s="106" t="str">
        <f t="shared" si="0"/>
        <v xml:space="preserve">  417308302</v>
      </c>
      <c r="B54" s="104" t="s">
        <v>276</v>
      </c>
      <c r="C54" s="105">
        <v>-95857.5</v>
      </c>
      <c r="D54" s="105">
        <v>6500</v>
      </c>
      <c r="E54" s="105">
        <v>-6141.5</v>
      </c>
      <c r="F54" s="105">
        <v>0</v>
      </c>
      <c r="G54" s="107">
        <v>-95499</v>
      </c>
    </row>
    <row r="55" spans="1:7">
      <c r="A55" s="106" t="str">
        <f t="shared" si="0"/>
        <v xml:space="preserve">  417308303</v>
      </c>
      <c r="B55" s="104" t="s">
        <v>277</v>
      </c>
      <c r="C55" s="105">
        <v>-500</v>
      </c>
      <c r="D55" s="105">
        <v>0</v>
      </c>
      <c r="E55" s="105">
        <v>0</v>
      </c>
      <c r="F55" s="105">
        <v>0</v>
      </c>
      <c r="G55" s="107">
        <v>-500</v>
      </c>
    </row>
    <row r="56" spans="1:7">
      <c r="A56" s="106" t="str">
        <f t="shared" si="0"/>
        <v xml:space="preserve">  417308304</v>
      </c>
      <c r="B56" s="104" t="s">
        <v>278</v>
      </c>
      <c r="C56" s="105">
        <v>-50000</v>
      </c>
      <c r="D56" s="105">
        <v>0</v>
      </c>
      <c r="E56" s="105">
        <v>-600</v>
      </c>
      <c r="F56" s="105">
        <v>0</v>
      </c>
      <c r="G56" s="107">
        <v>-50600</v>
      </c>
    </row>
    <row r="57" spans="1:7">
      <c r="A57" s="106" t="str">
        <f t="shared" si="0"/>
        <v xml:space="preserve">  417308305</v>
      </c>
      <c r="B57" s="104" t="s">
        <v>279</v>
      </c>
      <c r="C57" s="105">
        <v>-2780.02</v>
      </c>
      <c r="D57" s="105">
        <v>0</v>
      </c>
      <c r="E57" s="105">
        <v>0</v>
      </c>
      <c r="F57" s="105">
        <v>0</v>
      </c>
      <c r="G57" s="107">
        <v>-2780.02</v>
      </c>
    </row>
    <row r="58" spans="1:7">
      <c r="A58" s="106" t="str">
        <f t="shared" si="0"/>
        <v xml:space="preserve">  417308306</v>
      </c>
      <c r="B58" s="104" t="s">
        <v>280</v>
      </c>
      <c r="C58" s="105">
        <v>-8069</v>
      </c>
      <c r="D58" s="105">
        <v>0</v>
      </c>
      <c r="E58" s="105">
        <v>0</v>
      </c>
      <c r="F58" s="105">
        <v>0</v>
      </c>
      <c r="G58" s="107">
        <v>-8069</v>
      </c>
    </row>
    <row r="59" spans="1:7">
      <c r="A59" s="106" t="str">
        <f t="shared" si="0"/>
        <v xml:space="preserve">  421308302</v>
      </c>
      <c r="B59" s="104" t="s">
        <v>281</v>
      </c>
      <c r="C59" s="105">
        <v>0</v>
      </c>
      <c r="D59" s="105">
        <v>0</v>
      </c>
      <c r="E59" s="105">
        <v>-10000</v>
      </c>
      <c r="F59" s="105">
        <v>0</v>
      </c>
      <c r="G59" s="107">
        <v>-10000</v>
      </c>
    </row>
    <row r="60" spans="1:7">
      <c r="A60" s="106" t="str">
        <f t="shared" si="0"/>
        <v xml:space="preserve">  422108301</v>
      </c>
      <c r="B60" s="104" t="s">
        <v>282</v>
      </c>
      <c r="C60" s="105">
        <v>-3229425.85</v>
      </c>
      <c r="D60" s="105">
        <v>440000</v>
      </c>
      <c r="E60" s="105">
        <v>-797541.15</v>
      </c>
      <c r="F60" s="105">
        <v>0</v>
      </c>
      <c r="G60" s="107">
        <v>-3586967</v>
      </c>
    </row>
    <row r="61" spans="1:7">
      <c r="A61" s="106" t="str">
        <f t="shared" si="0"/>
        <v xml:space="preserve">  511101131</v>
      </c>
      <c r="B61" s="104" t="s">
        <v>283</v>
      </c>
      <c r="C61" s="105">
        <v>1570485</v>
      </c>
      <c r="D61" s="105">
        <v>151200</v>
      </c>
      <c r="E61" s="105">
        <v>0</v>
      </c>
      <c r="F61" s="105">
        <v>1721685</v>
      </c>
      <c r="G61" s="107">
        <v>0</v>
      </c>
    </row>
    <row r="62" spans="1:7">
      <c r="A62" s="106" t="str">
        <f t="shared" si="0"/>
        <v xml:space="preserve">  511101132</v>
      </c>
      <c r="B62" s="104" t="s">
        <v>284</v>
      </c>
      <c r="C62" s="105">
        <v>177045</v>
      </c>
      <c r="D62" s="105">
        <v>25530</v>
      </c>
      <c r="E62" s="105">
        <v>0</v>
      </c>
      <c r="F62" s="105">
        <v>202575</v>
      </c>
      <c r="G62" s="107">
        <v>0</v>
      </c>
    </row>
    <row r="63" spans="1:7">
      <c r="A63" s="106" t="str">
        <f t="shared" si="0"/>
        <v xml:space="preserve">  511201221</v>
      </c>
      <c r="B63" s="104" t="s">
        <v>285</v>
      </c>
      <c r="C63" s="105">
        <v>276900</v>
      </c>
      <c r="D63" s="105">
        <v>95631.25</v>
      </c>
      <c r="E63" s="105">
        <v>-25106.25</v>
      </c>
      <c r="F63" s="105">
        <v>347425</v>
      </c>
      <c r="G63" s="107">
        <v>0</v>
      </c>
    </row>
    <row r="64" spans="1:7">
      <c r="A64" s="106" t="str">
        <f t="shared" si="0"/>
        <v xml:space="preserve">  511301312</v>
      </c>
      <c r="B64" s="104" t="s">
        <v>286</v>
      </c>
      <c r="C64" s="105">
        <v>62622.81</v>
      </c>
      <c r="D64" s="105">
        <v>0</v>
      </c>
      <c r="E64" s="105">
        <v>0</v>
      </c>
      <c r="F64" s="105">
        <v>62622.81</v>
      </c>
      <c r="G64" s="107">
        <v>0</v>
      </c>
    </row>
    <row r="65" spans="1:7">
      <c r="A65" s="106" t="str">
        <f t="shared" si="0"/>
        <v xml:space="preserve">  511301321</v>
      </c>
      <c r="B65" s="104" t="s">
        <v>287</v>
      </c>
      <c r="C65" s="105">
        <v>19567</v>
      </c>
      <c r="D65" s="105">
        <v>0</v>
      </c>
      <c r="E65" s="105">
        <v>0</v>
      </c>
      <c r="F65" s="105">
        <v>19567</v>
      </c>
      <c r="G65" s="107">
        <v>0</v>
      </c>
    </row>
    <row r="66" spans="1:7">
      <c r="A66" s="106" t="str">
        <f t="shared" si="0"/>
        <v xml:space="preserve">  511301323</v>
      </c>
      <c r="B66" s="104" t="s">
        <v>288</v>
      </c>
      <c r="C66" s="105">
        <v>24376.55</v>
      </c>
      <c r="D66" s="105">
        <v>213830.39</v>
      </c>
      <c r="E66" s="105">
        <v>0</v>
      </c>
      <c r="F66" s="105">
        <v>238206.94</v>
      </c>
      <c r="G66" s="107">
        <v>0</v>
      </c>
    </row>
    <row r="67" spans="1:7">
      <c r="A67" s="106" t="str">
        <f t="shared" si="0"/>
        <v xml:space="preserve">  511301331</v>
      </c>
      <c r="B67" s="104" t="s">
        <v>289</v>
      </c>
      <c r="C67" s="105">
        <v>21447.75</v>
      </c>
      <c r="D67" s="105">
        <v>706</v>
      </c>
      <c r="E67" s="105">
        <v>0</v>
      </c>
      <c r="F67" s="105">
        <v>22153.75</v>
      </c>
      <c r="G67" s="107">
        <v>0</v>
      </c>
    </row>
    <row r="68" spans="1:7">
      <c r="A68" s="106" t="str">
        <f t="shared" si="0"/>
        <v xml:space="preserve">  511501522</v>
      </c>
      <c r="B68" s="104" t="s">
        <v>290</v>
      </c>
      <c r="C68" s="105">
        <v>52521.43</v>
      </c>
      <c r="D68" s="105">
        <v>0</v>
      </c>
      <c r="E68" s="105">
        <v>0</v>
      </c>
      <c r="F68" s="105">
        <v>52521.43</v>
      </c>
      <c r="G68" s="107">
        <v>0</v>
      </c>
    </row>
    <row r="69" spans="1:7">
      <c r="A69" s="106" t="str">
        <f t="shared" ref="A69:A122" si="1">MID(B69,1,11)</f>
        <v xml:space="preserve">  511501541</v>
      </c>
      <c r="B69" s="104" t="s">
        <v>291</v>
      </c>
      <c r="C69" s="105">
        <v>243542.75</v>
      </c>
      <c r="D69" s="105">
        <v>24171.279999999999</v>
      </c>
      <c r="E69" s="105">
        <v>0</v>
      </c>
      <c r="F69" s="105">
        <v>267714.03000000003</v>
      </c>
      <c r="G69" s="107">
        <v>0</v>
      </c>
    </row>
    <row r="70" spans="1:7">
      <c r="A70" s="106" t="str">
        <f t="shared" si="1"/>
        <v xml:space="preserve">  512102111</v>
      </c>
      <c r="B70" s="104" t="s">
        <v>292</v>
      </c>
      <c r="C70" s="105">
        <v>9648.48</v>
      </c>
      <c r="D70" s="105">
        <v>8774.08</v>
      </c>
      <c r="E70" s="105">
        <v>-3945.04</v>
      </c>
      <c r="F70" s="105">
        <v>14477.52</v>
      </c>
      <c r="G70" s="107">
        <v>0</v>
      </c>
    </row>
    <row r="71" spans="1:7">
      <c r="A71" s="106" t="str">
        <f t="shared" si="1"/>
        <v xml:space="preserve">  512102121</v>
      </c>
      <c r="B71" s="104" t="s">
        <v>293</v>
      </c>
      <c r="C71" s="105">
        <v>2549.9899999999998</v>
      </c>
      <c r="D71" s="105">
        <v>330.03</v>
      </c>
      <c r="E71" s="105">
        <v>0</v>
      </c>
      <c r="F71" s="105">
        <v>2880.02</v>
      </c>
      <c r="G71" s="107">
        <v>0</v>
      </c>
    </row>
    <row r="72" spans="1:7">
      <c r="A72" s="106" t="str">
        <f t="shared" si="1"/>
        <v xml:space="preserve">  512102141</v>
      </c>
      <c r="B72" s="104" t="s">
        <v>294</v>
      </c>
      <c r="C72" s="105">
        <v>1000.01</v>
      </c>
      <c r="D72" s="105">
        <v>138</v>
      </c>
      <c r="E72" s="105">
        <v>0</v>
      </c>
      <c r="F72" s="105">
        <v>1138.01</v>
      </c>
      <c r="G72" s="107">
        <v>0</v>
      </c>
    </row>
    <row r="73" spans="1:7">
      <c r="A73" s="106" t="str">
        <f t="shared" si="1"/>
        <v xml:space="preserve">  512102161</v>
      </c>
      <c r="B73" s="104" t="s">
        <v>295</v>
      </c>
      <c r="C73" s="105">
        <v>12176.8</v>
      </c>
      <c r="D73" s="105">
        <v>4264</v>
      </c>
      <c r="E73" s="105">
        <v>0</v>
      </c>
      <c r="F73" s="105">
        <v>16440.8</v>
      </c>
      <c r="G73" s="107">
        <v>0</v>
      </c>
    </row>
    <row r="74" spans="1:7">
      <c r="A74" s="106" t="str">
        <f t="shared" si="1"/>
        <v xml:space="preserve">  512202212</v>
      </c>
      <c r="B74" s="104" t="s">
        <v>296</v>
      </c>
      <c r="C74" s="105">
        <v>399.9</v>
      </c>
      <c r="D74" s="105">
        <v>0</v>
      </c>
      <c r="E74" s="105">
        <v>0</v>
      </c>
      <c r="F74" s="105">
        <v>399.9</v>
      </c>
      <c r="G74" s="107">
        <v>0</v>
      </c>
    </row>
    <row r="75" spans="1:7">
      <c r="A75" s="106" t="str">
        <f t="shared" si="1"/>
        <v xml:space="preserve">  512202231</v>
      </c>
      <c r="B75" s="104" t="s">
        <v>297</v>
      </c>
      <c r="C75" s="105">
        <v>323.39999999999998</v>
      </c>
      <c r="D75" s="105">
        <v>0</v>
      </c>
      <c r="E75" s="105">
        <v>0</v>
      </c>
      <c r="F75" s="105">
        <v>323.39999999999998</v>
      </c>
      <c r="G75" s="107">
        <v>0</v>
      </c>
    </row>
    <row r="76" spans="1:7">
      <c r="A76" s="106" t="str">
        <f t="shared" si="1"/>
        <v xml:space="preserve">  512402411</v>
      </c>
      <c r="B76" s="104" t="s">
        <v>298</v>
      </c>
      <c r="C76" s="105">
        <v>29394.23</v>
      </c>
      <c r="D76" s="105">
        <v>4882.8</v>
      </c>
      <c r="E76" s="105">
        <v>0</v>
      </c>
      <c r="F76" s="105">
        <v>34277.03</v>
      </c>
      <c r="G76" s="107">
        <v>0</v>
      </c>
    </row>
    <row r="77" spans="1:7">
      <c r="A77" s="106" t="str">
        <f t="shared" si="1"/>
        <v xml:space="preserve">  512402421</v>
      </c>
      <c r="B77" s="104" t="s">
        <v>299</v>
      </c>
      <c r="C77" s="105">
        <v>52402.26</v>
      </c>
      <c r="D77" s="105">
        <v>12719.16</v>
      </c>
      <c r="E77" s="105">
        <v>0</v>
      </c>
      <c r="F77" s="105">
        <v>65121.42</v>
      </c>
      <c r="G77" s="107">
        <v>0</v>
      </c>
    </row>
    <row r="78" spans="1:7">
      <c r="A78" s="106" t="str">
        <f t="shared" si="1"/>
        <v xml:space="preserve">  512402461</v>
      </c>
      <c r="B78" s="104" t="s">
        <v>300</v>
      </c>
      <c r="C78" s="105">
        <v>42409.82</v>
      </c>
      <c r="D78" s="105">
        <v>5756.79</v>
      </c>
      <c r="E78" s="105">
        <v>0</v>
      </c>
      <c r="F78" s="105">
        <v>48166.61</v>
      </c>
      <c r="G78" s="107">
        <v>0</v>
      </c>
    </row>
    <row r="79" spans="1:7">
      <c r="A79" s="106" t="str">
        <f t="shared" si="1"/>
        <v xml:space="preserve">  512402471</v>
      </c>
      <c r="B79" s="104" t="s">
        <v>301</v>
      </c>
      <c r="C79" s="105">
        <v>51830.86</v>
      </c>
      <c r="D79" s="105">
        <v>3490</v>
      </c>
      <c r="E79" s="105">
        <v>0</v>
      </c>
      <c r="F79" s="105">
        <v>55320.86</v>
      </c>
      <c r="G79" s="107">
        <v>0</v>
      </c>
    </row>
    <row r="80" spans="1:7">
      <c r="A80" s="106" t="str">
        <f t="shared" si="1"/>
        <v xml:space="preserve">  512402481</v>
      </c>
      <c r="B80" s="104" t="s">
        <v>302</v>
      </c>
      <c r="C80" s="105">
        <v>543</v>
      </c>
      <c r="D80" s="105">
        <v>0</v>
      </c>
      <c r="E80" s="105">
        <v>0</v>
      </c>
      <c r="F80" s="105">
        <v>543</v>
      </c>
      <c r="G80" s="107">
        <v>0</v>
      </c>
    </row>
    <row r="81" spans="1:7">
      <c r="A81" s="106" t="str">
        <f t="shared" si="1"/>
        <v xml:space="preserve">  512402491</v>
      </c>
      <c r="B81" s="104" t="s">
        <v>303</v>
      </c>
      <c r="C81" s="105">
        <v>77215</v>
      </c>
      <c r="D81" s="105">
        <v>17723</v>
      </c>
      <c r="E81" s="105">
        <v>-834</v>
      </c>
      <c r="F81" s="105">
        <v>94104</v>
      </c>
      <c r="G81" s="107">
        <v>0</v>
      </c>
    </row>
    <row r="82" spans="1:7">
      <c r="A82" s="106" t="str">
        <f t="shared" si="1"/>
        <v xml:space="preserve">  512502521</v>
      </c>
      <c r="B82" s="104" t="s">
        <v>304</v>
      </c>
      <c r="C82" s="105">
        <v>4591.99</v>
      </c>
      <c r="D82" s="105">
        <v>0</v>
      </c>
      <c r="E82" s="105">
        <v>0</v>
      </c>
      <c r="F82" s="105">
        <v>4591.99</v>
      </c>
      <c r="G82" s="107">
        <v>0</v>
      </c>
    </row>
    <row r="83" spans="1:7">
      <c r="A83" s="106" t="str">
        <f t="shared" si="1"/>
        <v xml:space="preserve">  512502531</v>
      </c>
      <c r="B83" s="104" t="s">
        <v>305</v>
      </c>
      <c r="C83" s="105">
        <v>22848.93</v>
      </c>
      <c r="D83" s="105">
        <v>4000.66</v>
      </c>
      <c r="E83" s="105">
        <v>-820.47</v>
      </c>
      <c r="F83" s="105">
        <v>26029.119999999999</v>
      </c>
      <c r="G83" s="107">
        <v>0</v>
      </c>
    </row>
    <row r="84" spans="1:7">
      <c r="A84" s="106" t="str">
        <f t="shared" si="1"/>
        <v xml:space="preserve">  512602612</v>
      </c>
      <c r="B84" s="104" t="s">
        <v>306</v>
      </c>
      <c r="C84" s="105">
        <v>141164.94</v>
      </c>
      <c r="D84" s="105">
        <v>16135</v>
      </c>
      <c r="E84" s="105">
        <v>0</v>
      </c>
      <c r="F84" s="105">
        <v>157299.94</v>
      </c>
      <c r="G84" s="107">
        <v>0</v>
      </c>
    </row>
    <row r="85" spans="1:7">
      <c r="A85" s="106" t="str">
        <f t="shared" si="1"/>
        <v xml:space="preserve">  512602613</v>
      </c>
      <c r="B85" s="104" t="s">
        <v>307</v>
      </c>
      <c r="C85" s="105">
        <v>11380.5</v>
      </c>
      <c r="D85" s="105">
        <v>914.22</v>
      </c>
      <c r="E85" s="105">
        <v>0</v>
      </c>
      <c r="F85" s="105">
        <v>12294.72</v>
      </c>
      <c r="G85" s="107">
        <v>0</v>
      </c>
    </row>
    <row r="86" spans="1:7">
      <c r="A86" s="106" t="str">
        <f t="shared" si="1"/>
        <v xml:space="preserve">  512702711</v>
      </c>
      <c r="B86" s="104" t="s">
        <v>308</v>
      </c>
      <c r="C86" s="105">
        <v>9847</v>
      </c>
      <c r="D86" s="105">
        <v>0</v>
      </c>
      <c r="E86" s="105">
        <v>0</v>
      </c>
      <c r="F86" s="105">
        <v>9847</v>
      </c>
      <c r="G86" s="107">
        <v>0</v>
      </c>
    </row>
    <row r="87" spans="1:7">
      <c r="A87" s="106" t="str">
        <f t="shared" si="1"/>
        <v xml:space="preserve">  512702731</v>
      </c>
      <c r="B87" s="104" t="s">
        <v>309</v>
      </c>
      <c r="C87" s="105">
        <v>8542.5499999999993</v>
      </c>
      <c r="D87" s="105">
        <v>2088</v>
      </c>
      <c r="E87" s="105">
        <v>0</v>
      </c>
      <c r="F87" s="105">
        <v>10630.55</v>
      </c>
      <c r="G87" s="107">
        <v>0</v>
      </c>
    </row>
    <row r="88" spans="1:7">
      <c r="A88" s="106" t="str">
        <f t="shared" si="1"/>
        <v xml:space="preserve">  512902921</v>
      </c>
      <c r="B88" s="104" t="s">
        <v>310</v>
      </c>
      <c r="C88" s="105">
        <v>3461.44</v>
      </c>
      <c r="D88" s="105">
        <v>0</v>
      </c>
      <c r="E88" s="105">
        <v>0</v>
      </c>
      <c r="F88" s="105">
        <v>3461.44</v>
      </c>
      <c r="G88" s="107">
        <v>0</v>
      </c>
    </row>
    <row r="89" spans="1:7">
      <c r="A89" s="106" t="str">
        <f t="shared" si="1"/>
        <v xml:space="preserve">  512902961</v>
      </c>
      <c r="B89" s="104" t="s">
        <v>311</v>
      </c>
      <c r="C89" s="105">
        <v>40507.32</v>
      </c>
      <c r="D89" s="105">
        <v>2163.4</v>
      </c>
      <c r="E89" s="105">
        <v>-858.4</v>
      </c>
      <c r="F89" s="105">
        <v>41812.32</v>
      </c>
      <c r="G89" s="107">
        <v>0</v>
      </c>
    </row>
    <row r="90" spans="1:7">
      <c r="A90" s="106" t="str">
        <f t="shared" si="1"/>
        <v xml:space="preserve">  513103111</v>
      </c>
      <c r="B90" s="104" t="s">
        <v>312</v>
      </c>
      <c r="C90" s="105">
        <v>192724</v>
      </c>
      <c r="D90" s="105">
        <v>27545</v>
      </c>
      <c r="E90" s="105">
        <v>0</v>
      </c>
      <c r="F90" s="105">
        <v>220269</v>
      </c>
      <c r="G90" s="107">
        <v>0</v>
      </c>
    </row>
    <row r="91" spans="1:7">
      <c r="A91" s="106" t="str">
        <f t="shared" si="1"/>
        <v xml:space="preserve">  513103131</v>
      </c>
      <c r="B91" s="104" t="s">
        <v>313</v>
      </c>
      <c r="C91" s="105">
        <v>9125.58</v>
      </c>
      <c r="D91" s="105">
        <v>630</v>
      </c>
      <c r="E91" s="105">
        <v>0</v>
      </c>
      <c r="F91" s="105">
        <v>9755.58</v>
      </c>
      <c r="G91" s="107">
        <v>0</v>
      </c>
    </row>
    <row r="92" spans="1:7">
      <c r="A92" s="106" t="str">
        <f t="shared" si="1"/>
        <v xml:space="preserve">  513103141</v>
      </c>
      <c r="B92" s="104" t="s">
        <v>314</v>
      </c>
      <c r="C92" s="105">
        <v>23036.12</v>
      </c>
      <c r="D92" s="105">
        <v>3004.01</v>
      </c>
      <c r="E92" s="105">
        <v>0</v>
      </c>
      <c r="F92" s="105">
        <v>26040.13</v>
      </c>
      <c r="G92" s="107">
        <v>0</v>
      </c>
    </row>
    <row r="93" spans="1:7">
      <c r="A93" s="106" t="str">
        <f t="shared" si="1"/>
        <v xml:space="preserve">  513203211</v>
      </c>
      <c r="B93" s="104" t="s">
        <v>315</v>
      </c>
      <c r="C93" s="105">
        <v>5000</v>
      </c>
      <c r="D93" s="105">
        <v>0</v>
      </c>
      <c r="E93" s="105">
        <v>0</v>
      </c>
      <c r="F93" s="105">
        <v>5000</v>
      </c>
      <c r="G93" s="107">
        <v>0</v>
      </c>
    </row>
    <row r="94" spans="1:7">
      <c r="A94" s="106" t="str">
        <f t="shared" si="1"/>
        <v xml:space="preserve">  513203252</v>
      </c>
      <c r="B94" s="104" t="s">
        <v>316</v>
      </c>
      <c r="C94" s="105">
        <v>13120</v>
      </c>
      <c r="D94" s="105">
        <v>0</v>
      </c>
      <c r="E94" s="105">
        <v>0</v>
      </c>
      <c r="F94" s="105">
        <v>13120</v>
      </c>
      <c r="G94" s="107">
        <v>0</v>
      </c>
    </row>
    <row r="95" spans="1:7">
      <c r="A95" s="106" t="str">
        <f t="shared" si="1"/>
        <v xml:space="preserve">  513203271</v>
      </c>
      <c r="B95" s="104" t="s">
        <v>317</v>
      </c>
      <c r="C95" s="105">
        <v>3120.4</v>
      </c>
      <c r="D95" s="105">
        <v>0</v>
      </c>
      <c r="E95" s="105">
        <v>0</v>
      </c>
      <c r="F95" s="105">
        <v>3120.4</v>
      </c>
      <c r="G95" s="107">
        <v>0</v>
      </c>
    </row>
    <row r="96" spans="1:7">
      <c r="A96" s="106" t="str">
        <f t="shared" si="1"/>
        <v xml:space="preserve">  513303341</v>
      </c>
      <c r="B96" s="104" t="s">
        <v>318</v>
      </c>
      <c r="C96" s="105">
        <v>4000</v>
      </c>
      <c r="D96" s="105">
        <v>0</v>
      </c>
      <c r="E96" s="105">
        <v>0</v>
      </c>
      <c r="F96" s="105">
        <v>4000</v>
      </c>
      <c r="G96" s="107">
        <v>0</v>
      </c>
    </row>
    <row r="97" spans="1:7">
      <c r="A97" s="106" t="str">
        <f t="shared" si="1"/>
        <v xml:space="preserve">  513303361</v>
      </c>
      <c r="B97" s="104" t="s">
        <v>319</v>
      </c>
      <c r="C97" s="105">
        <v>13177.6</v>
      </c>
      <c r="D97" s="105">
        <v>13641.6</v>
      </c>
      <c r="E97" s="105">
        <v>0</v>
      </c>
      <c r="F97" s="105">
        <v>26819.200000000001</v>
      </c>
      <c r="G97" s="107">
        <v>0</v>
      </c>
    </row>
    <row r="98" spans="1:7">
      <c r="A98" s="106" t="str">
        <f t="shared" si="1"/>
        <v xml:space="preserve">  513303391</v>
      </c>
      <c r="B98" s="104" t="s">
        <v>320</v>
      </c>
      <c r="C98" s="105">
        <v>7752.64</v>
      </c>
      <c r="D98" s="105">
        <v>0</v>
      </c>
      <c r="E98" s="105">
        <v>0</v>
      </c>
      <c r="F98" s="105">
        <v>7752.64</v>
      </c>
      <c r="G98" s="107">
        <v>0</v>
      </c>
    </row>
    <row r="99" spans="1:7">
      <c r="A99" s="106" t="str">
        <f t="shared" si="1"/>
        <v xml:space="preserve">  513403411</v>
      </c>
      <c r="B99" s="104" t="s">
        <v>321</v>
      </c>
      <c r="C99" s="105">
        <v>1740</v>
      </c>
      <c r="D99" s="105">
        <v>3614.77</v>
      </c>
      <c r="E99" s="105">
        <v>0</v>
      </c>
      <c r="F99" s="105">
        <v>5354.77</v>
      </c>
      <c r="G99" s="107">
        <v>0</v>
      </c>
    </row>
    <row r="100" spans="1:7">
      <c r="A100" s="106" t="str">
        <f t="shared" si="1"/>
        <v xml:space="preserve">  513503511</v>
      </c>
      <c r="B100" s="104" t="s">
        <v>322</v>
      </c>
      <c r="C100" s="105">
        <v>348</v>
      </c>
      <c r="D100" s="105">
        <v>0</v>
      </c>
      <c r="E100" s="105">
        <v>0</v>
      </c>
      <c r="F100" s="105">
        <v>348</v>
      </c>
      <c r="G100" s="107">
        <v>0</v>
      </c>
    </row>
    <row r="101" spans="1:7">
      <c r="A101" s="106" t="str">
        <f t="shared" si="1"/>
        <v xml:space="preserve">  513503551</v>
      </c>
      <c r="B101" s="104" t="s">
        <v>323</v>
      </c>
      <c r="C101" s="105">
        <v>21658.400000000001</v>
      </c>
      <c r="D101" s="105">
        <v>3364</v>
      </c>
      <c r="E101" s="105">
        <v>-1600.8</v>
      </c>
      <c r="F101" s="105">
        <v>23421.599999999999</v>
      </c>
      <c r="G101" s="107">
        <v>0</v>
      </c>
    </row>
    <row r="102" spans="1:7">
      <c r="A102" s="106" t="str">
        <f t="shared" si="1"/>
        <v xml:space="preserve">  513503571</v>
      </c>
      <c r="B102" s="104" t="s">
        <v>324</v>
      </c>
      <c r="C102" s="105">
        <v>9618.4</v>
      </c>
      <c r="D102" s="105">
        <v>3306</v>
      </c>
      <c r="E102" s="105">
        <v>0</v>
      </c>
      <c r="F102" s="105">
        <v>12924.4</v>
      </c>
      <c r="G102" s="107">
        <v>0</v>
      </c>
    </row>
    <row r="103" spans="1:7">
      <c r="A103" s="106" t="str">
        <f t="shared" si="1"/>
        <v xml:space="preserve">  513503591</v>
      </c>
      <c r="B103" s="104" t="s">
        <v>325</v>
      </c>
      <c r="C103" s="105">
        <v>6000</v>
      </c>
      <c r="D103" s="105">
        <v>13800</v>
      </c>
      <c r="E103" s="105">
        <v>0</v>
      </c>
      <c r="F103" s="105">
        <v>19800</v>
      </c>
      <c r="G103" s="107">
        <v>0</v>
      </c>
    </row>
    <row r="104" spans="1:7">
      <c r="A104" s="106" t="str">
        <f t="shared" si="1"/>
        <v xml:space="preserve">  513603612</v>
      </c>
      <c r="B104" s="104" t="s">
        <v>326</v>
      </c>
      <c r="C104" s="105">
        <v>1531.2</v>
      </c>
      <c r="D104" s="105">
        <v>0</v>
      </c>
      <c r="E104" s="105">
        <v>0</v>
      </c>
      <c r="F104" s="105">
        <v>1531.2</v>
      </c>
      <c r="G104" s="107">
        <v>0</v>
      </c>
    </row>
    <row r="105" spans="1:7">
      <c r="A105" s="106" t="str">
        <f t="shared" si="1"/>
        <v xml:space="preserve">  513703751</v>
      </c>
      <c r="B105" s="104" t="s">
        <v>327</v>
      </c>
      <c r="C105" s="105">
        <v>7524</v>
      </c>
      <c r="D105" s="105">
        <v>3252.08</v>
      </c>
      <c r="E105" s="105">
        <v>-136</v>
      </c>
      <c r="F105" s="105">
        <v>10640.08</v>
      </c>
      <c r="G105" s="107">
        <v>0</v>
      </c>
    </row>
    <row r="106" spans="1:7">
      <c r="A106" s="106" t="str">
        <f t="shared" si="1"/>
        <v xml:space="preserve">  513803821</v>
      </c>
      <c r="B106" s="104" t="s">
        <v>328</v>
      </c>
      <c r="C106" s="105">
        <v>192259.73</v>
      </c>
      <c r="D106" s="105">
        <v>17607.68</v>
      </c>
      <c r="E106" s="105">
        <v>-696.14</v>
      </c>
      <c r="F106" s="105">
        <v>209171.27</v>
      </c>
      <c r="G106" s="107">
        <v>0</v>
      </c>
    </row>
    <row r="107" spans="1:7">
      <c r="A107" s="106" t="str">
        <f t="shared" si="1"/>
        <v xml:space="preserve">  513903921</v>
      </c>
      <c r="B107" s="104" t="s">
        <v>329</v>
      </c>
      <c r="C107" s="105">
        <v>674</v>
      </c>
      <c r="D107" s="105">
        <v>0</v>
      </c>
      <c r="E107" s="105">
        <v>0</v>
      </c>
      <c r="F107" s="105">
        <v>674</v>
      </c>
      <c r="G107" s="107">
        <v>0</v>
      </c>
    </row>
    <row r="108" spans="1:7">
      <c r="A108" s="106" t="str">
        <f t="shared" si="1"/>
        <v xml:space="preserve">  513903981</v>
      </c>
      <c r="B108" s="104" t="s">
        <v>330</v>
      </c>
      <c r="C108" s="105">
        <v>40126</v>
      </c>
      <c r="D108" s="105">
        <v>12823</v>
      </c>
      <c r="E108" s="105">
        <v>0</v>
      </c>
      <c r="F108" s="105">
        <v>52949</v>
      </c>
      <c r="G108" s="107">
        <v>0</v>
      </c>
    </row>
    <row r="109" spans="1:7">
      <c r="A109" s="106" t="str">
        <f t="shared" si="1"/>
        <v xml:space="preserve">  524104411</v>
      </c>
      <c r="B109" s="104" t="s">
        <v>331</v>
      </c>
      <c r="C109" s="105">
        <v>31226.2</v>
      </c>
      <c r="D109" s="105">
        <v>7574</v>
      </c>
      <c r="E109" s="105">
        <v>0</v>
      </c>
      <c r="F109" s="105">
        <v>38800.199999999997</v>
      </c>
      <c r="G109" s="107">
        <v>0</v>
      </c>
    </row>
    <row r="110" spans="1:7">
      <c r="A110" s="106" t="str">
        <f t="shared" si="1"/>
        <v xml:space="preserve">  524104414</v>
      </c>
      <c r="B110" s="104" t="s">
        <v>332</v>
      </c>
      <c r="C110" s="105">
        <v>52780.06</v>
      </c>
      <c r="D110" s="105">
        <v>3000</v>
      </c>
      <c r="E110" s="105">
        <v>0</v>
      </c>
      <c r="F110" s="105">
        <v>55780.06</v>
      </c>
      <c r="G110" s="107">
        <v>0</v>
      </c>
    </row>
    <row r="111" spans="1:7">
      <c r="A111" s="106" t="str">
        <f t="shared" si="1"/>
        <v xml:space="preserve">  524204421</v>
      </c>
      <c r="B111" s="104" t="s">
        <v>333</v>
      </c>
      <c r="C111" s="105">
        <v>17900</v>
      </c>
      <c r="D111" s="105">
        <v>5700</v>
      </c>
      <c r="E111" s="105">
        <v>-600</v>
      </c>
      <c r="F111" s="105">
        <v>23000</v>
      </c>
      <c r="G111" s="107">
        <v>0</v>
      </c>
    </row>
    <row r="112" spans="1:7">
      <c r="A112" s="106" t="str">
        <f t="shared" si="1"/>
        <v xml:space="preserve">  533208531</v>
      </c>
      <c r="B112" s="104" t="s">
        <v>334</v>
      </c>
      <c r="C112" s="105">
        <v>170000</v>
      </c>
      <c r="D112" s="105">
        <v>0</v>
      </c>
      <c r="E112" s="105">
        <v>0</v>
      </c>
      <c r="F112" s="105">
        <v>170000</v>
      </c>
      <c r="G112" s="107">
        <v>0</v>
      </c>
    </row>
    <row r="113" spans="1:8">
      <c r="A113" s="106" t="str">
        <f t="shared" si="1"/>
        <v xml:space="preserve">  551505111</v>
      </c>
      <c r="B113" s="104" t="s">
        <v>335</v>
      </c>
      <c r="C113" s="105">
        <v>0</v>
      </c>
      <c r="D113" s="105">
        <v>2079.4499999999998</v>
      </c>
      <c r="E113" s="105">
        <v>0</v>
      </c>
      <c r="F113" s="105">
        <v>2079.4499999999998</v>
      </c>
      <c r="G113" s="107">
        <v>0</v>
      </c>
    </row>
    <row r="114" spans="1:8">
      <c r="A114" s="106" t="str">
        <f t="shared" si="1"/>
        <v xml:space="preserve">  551505121</v>
      </c>
      <c r="B114" s="104" t="s">
        <v>336</v>
      </c>
      <c r="C114" s="105">
        <v>0</v>
      </c>
      <c r="D114" s="105">
        <v>102.08</v>
      </c>
      <c r="E114" s="105">
        <v>0</v>
      </c>
      <c r="F114" s="105">
        <v>102.08</v>
      </c>
      <c r="G114" s="107">
        <v>0</v>
      </c>
    </row>
    <row r="115" spans="1:8">
      <c r="A115" s="106" t="str">
        <f t="shared" si="1"/>
        <v xml:space="preserve">  551505151</v>
      </c>
      <c r="B115" s="104" t="s">
        <v>337</v>
      </c>
      <c r="C115" s="105">
        <v>0</v>
      </c>
      <c r="D115" s="105">
        <v>5004.5</v>
      </c>
      <c r="E115" s="105">
        <v>0</v>
      </c>
      <c r="F115" s="105">
        <v>5004.5</v>
      </c>
      <c r="G115" s="107">
        <v>0</v>
      </c>
    </row>
    <row r="116" spans="1:8">
      <c r="A116" s="106" t="str">
        <f t="shared" si="1"/>
        <v xml:space="preserve">  551505191</v>
      </c>
      <c r="B116" s="104" t="s">
        <v>338</v>
      </c>
      <c r="C116" s="105">
        <v>0</v>
      </c>
      <c r="D116" s="105">
        <v>1077.92</v>
      </c>
      <c r="E116" s="105">
        <v>0</v>
      </c>
      <c r="F116" s="105">
        <v>1077.92</v>
      </c>
      <c r="G116" s="107">
        <v>0</v>
      </c>
    </row>
    <row r="117" spans="1:8">
      <c r="A117" s="106" t="str">
        <f t="shared" si="1"/>
        <v xml:space="preserve">  551505211</v>
      </c>
      <c r="B117" s="104" t="s">
        <v>339</v>
      </c>
      <c r="C117" s="105">
        <v>0</v>
      </c>
      <c r="D117" s="105">
        <v>3660.2</v>
      </c>
      <c r="E117" s="105">
        <v>0</v>
      </c>
      <c r="F117" s="105">
        <v>3660.2</v>
      </c>
      <c r="G117" s="107">
        <v>0</v>
      </c>
    </row>
    <row r="118" spans="1:8">
      <c r="A118" s="106" t="str">
        <f t="shared" si="1"/>
        <v xml:space="preserve">  551505221</v>
      </c>
      <c r="B118" s="104" t="s">
        <v>340</v>
      </c>
      <c r="C118" s="105">
        <v>0</v>
      </c>
      <c r="D118" s="105">
        <v>395.84</v>
      </c>
      <c r="E118" s="105">
        <v>0</v>
      </c>
      <c r="F118" s="105">
        <v>395.84</v>
      </c>
      <c r="G118" s="107">
        <v>0</v>
      </c>
    </row>
    <row r="119" spans="1:8">
      <c r="A119" s="106" t="str">
        <f t="shared" si="1"/>
        <v xml:space="preserve">  551505491</v>
      </c>
      <c r="B119" s="104" t="s">
        <v>341</v>
      </c>
      <c r="C119" s="105">
        <v>0</v>
      </c>
      <c r="D119" s="105">
        <v>4500</v>
      </c>
      <c r="E119" s="105">
        <v>0</v>
      </c>
      <c r="F119" s="105">
        <v>4500</v>
      </c>
      <c r="G119" s="107">
        <v>0</v>
      </c>
    </row>
    <row r="120" spans="1:8">
      <c r="A120" s="106" t="str">
        <f t="shared" si="1"/>
        <v xml:space="preserve">  551505651</v>
      </c>
      <c r="B120" s="104" t="s">
        <v>342</v>
      </c>
      <c r="C120" s="105">
        <v>0</v>
      </c>
      <c r="D120" s="105">
        <v>92.3</v>
      </c>
      <c r="E120" s="105">
        <v>0</v>
      </c>
      <c r="F120" s="105">
        <v>92.3</v>
      </c>
      <c r="G120" s="107">
        <v>0</v>
      </c>
    </row>
    <row r="121" spans="1:8">
      <c r="A121" s="106" t="str">
        <f t="shared" si="1"/>
        <v xml:space="preserve">  551505671</v>
      </c>
      <c r="B121" s="104" t="s">
        <v>343</v>
      </c>
      <c r="C121" s="105">
        <v>0</v>
      </c>
      <c r="D121" s="105">
        <v>21203.96</v>
      </c>
      <c r="E121" s="105">
        <v>0</v>
      </c>
      <c r="F121" s="105">
        <v>21203.96</v>
      </c>
      <c r="G121" s="107">
        <v>0</v>
      </c>
    </row>
    <row r="122" spans="1:8" ht="15.75" thickBot="1">
      <c r="A122" s="108" t="str">
        <f t="shared" si="1"/>
        <v xml:space="preserve">  551705971</v>
      </c>
      <c r="B122" s="109" t="s">
        <v>344</v>
      </c>
      <c r="C122" s="110">
        <v>0</v>
      </c>
      <c r="D122" s="110">
        <v>2227.0500000000002</v>
      </c>
      <c r="E122" s="110">
        <v>0</v>
      </c>
      <c r="F122" s="110">
        <v>2227.0500000000002</v>
      </c>
      <c r="G122" s="111">
        <v>0</v>
      </c>
    </row>
    <row r="125" spans="1:8">
      <c r="B125" s="67"/>
      <c r="C125" s="68"/>
      <c r="D125" s="68"/>
      <c r="E125" s="99"/>
      <c r="F125" s="67"/>
      <c r="G125" s="100"/>
      <c r="H125" s="100"/>
    </row>
    <row r="126" spans="1:8">
      <c r="B126" s="67"/>
      <c r="C126" s="68"/>
      <c r="D126" s="68"/>
      <c r="E126" s="99"/>
      <c r="F126" s="67"/>
      <c r="G126" s="100"/>
      <c r="H126" s="100"/>
    </row>
    <row r="127" spans="1:8">
      <c r="B127" s="67"/>
      <c r="C127" s="68"/>
      <c r="D127" s="68"/>
      <c r="E127" s="99"/>
      <c r="F127" s="67"/>
      <c r="G127" s="100"/>
      <c r="H127" s="100"/>
    </row>
    <row r="128" spans="1:8">
      <c r="B128" s="67"/>
      <c r="C128" s="68"/>
      <c r="D128" s="68"/>
      <c r="E128" s="99"/>
      <c r="F128" s="67"/>
      <c r="G128" s="100"/>
      <c r="H128" s="100"/>
    </row>
    <row r="129" spans="2:8">
      <c r="B129" s="67"/>
      <c r="C129" s="68"/>
      <c r="D129" s="68"/>
      <c r="E129" s="99"/>
      <c r="F129" s="67"/>
      <c r="G129" s="100"/>
      <c r="H129" s="100"/>
    </row>
    <row r="130" spans="2:8">
      <c r="B130" s="67"/>
      <c r="C130" s="68"/>
      <c r="D130" s="68"/>
      <c r="E130" s="99"/>
      <c r="F130" s="67"/>
      <c r="G130" s="100"/>
      <c r="H130" s="100"/>
    </row>
    <row r="131" spans="2:8">
      <c r="B131" s="67"/>
      <c r="C131" s="68"/>
      <c r="D131" s="68"/>
      <c r="E131" s="99"/>
      <c r="F131" s="67"/>
      <c r="G131" s="100"/>
      <c r="H131" s="100"/>
    </row>
    <row r="132" spans="2:8">
      <c r="B132" s="67"/>
      <c r="C132" s="68"/>
      <c r="D132" s="68"/>
      <c r="E132" s="99"/>
      <c r="F132" s="67"/>
      <c r="G132" s="100"/>
      <c r="H132" s="100"/>
    </row>
    <row r="133" spans="2:8">
      <c r="B133" s="67"/>
      <c r="C133" s="68"/>
      <c r="D133" s="68"/>
      <c r="E133" s="99"/>
      <c r="F133" s="67"/>
      <c r="G133" s="100"/>
      <c r="H133" s="100"/>
    </row>
    <row r="134" spans="2:8">
      <c r="B134" s="67"/>
      <c r="C134" s="68"/>
      <c r="D134" s="68"/>
      <c r="E134" s="99"/>
      <c r="F134" s="67"/>
      <c r="G134" s="100"/>
      <c r="H134" s="100"/>
    </row>
    <row r="135" spans="2:8">
      <c r="B135" s="85"/>
      <c r="C135" s="86"/>
      <c r="D135" s="100"/>
      <c r="E135" s="100"/>
      <c r="F135" s="100"/>
      <c r="G135" s="100"/>
      <c r="H135" s="100"/>
    </row>
  </sheetData>
  <mergeCells count="1">
    <mergeCell ref="A2:G2"/>
  </mergeCells>
  <dataValidations disablePrompts="1" count="7">
    <dataValidation allowBlank="1" showInputMessage="1" showErrorMessage="1" prompt="Es la diferencia entre el cargo y el abono." sqref="G3"/>
    <dataValidation allowBlank="1" showInputMessage="1" showErrorMessage="1" prompt="Saldo final del mes." sqref="F3"/>
    <dataValidation allowBlank="1" showInputMessage="1" showErrorMessage="1" prompt="Abonos del mes." sqref="E3"/>
    <dataValidation allowBlank="1" showInputMessage="1" showErrorMessage="1" prompt="Cargos del mes." sqref="D3"/>
    <dataValidation allowBlank="1" showInputMessage="1" showErrorMessage="1" prompt="Saldo inicial del mes." sqref="C3"/>
    <dataValidation allowBlank="1" showInputMessage="1" showErrorMessage="1" prompt="Corresponde al nombre o descripción de la cuenta de acuerdo al Plan de Cuentas emitido por el CONAC." sqref="B3"/>
    <dataValidation allowBlank="1" showInputMessage="1" showErrorMessage="1" prompt="Corresponde al número de la cuenta de acuerdo al Plan de Cuentas emitido por el CONAC (DOF 22/11/2010)." sqref="A3"/>
  </dataValidations>
  <pageMargins left="0.31496062992125984" right="0.31496062992125984" top="0.15748031496062992" bottom="0.35433070866141736" header="0.31496062992125984" footer="0.31496062992125984"/>
  <pageSetup paperSize="9" scale="6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Presup</vt:lpstr>
      <vt:lpstr>ESF1</vt:lpstr>
      <vt:lpstr>EA</vt:lpstr>
      <vt:lpstr>EVHP</vt:lpstr>
      <vt:lpstr>BALANZA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2017-09-12T15:48:44Z</dcterms:modified>
</cp:coreProperties>
</file>