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4TO TRIMESTRE 2018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<sst xmlns="http://schemas.openxmlformats.org/spreadsheetml/2006/main" count="203" uniqueCount="142">
  <si>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</si>
  <si>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</si>
  <si>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</si>
  <si>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</si>
  <si>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</si>
  <si>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</si>
  <si>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</si>
  <si>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</si>
  <si>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</si>
  <si>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</si>
  <si>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</si>
  <si>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</si>
  <si>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</si>
  <si>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</si>
  <si>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</si>
  <si>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</si>
  <si>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</si>
  <si>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</si>
  <si>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</si>
  <si>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</si>
  <si>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</si>
  <si>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</si>
  <si>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</si>
  <si>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</si>
  <si>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</si>
  <si>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</si>
  <si>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</si>
  <si>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</si>
  <si>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</si>
  <si>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</si>
  <si>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</si>
  <si>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</si>
  <si>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</si>
  <si>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</si>
  <si>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</si>
  <si>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</si>
  <si>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</si>
  <si>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</si>
  <si>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</si>
  <si>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</si>
  <si>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</si>
  <si>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</si>
  <si>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</si>
  <si>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</si>
  <si>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</si>
  <si>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</si>
  <si>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</si>
  <si>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</si>
  <si>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</si>
  <si>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</si>
  <si>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</si>
  <si>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</si>
  <si>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</si>
  <si>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</si>
  <si>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</si>
  <si>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</si>
  <si>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</si>
  <si>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</si>
  <si>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</si>
  <si>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</si>
  <si>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</si>
  <si>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</si>
  <si>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</si>
  <si>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</si>
  <si>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</si>
  <si>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</si>
  <si>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</si>
  <si>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</si>
  <si>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</si>
  <si>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</si>
  <si>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</si>
  <si>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</si>
  <si>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</si>
  <si>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</si>
  <si>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</si>
  <si>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</si>
  <si>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</si>
  <si>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</si>
  <si>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</si>
  <si>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</si>
  <si>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</si>
  <si>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</si>
  <si>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</si>
  <si>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</si>
  <si>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</si>
  <si>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</si>
  <si>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</si>
  <si>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</si>
  <si>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</si>
  <si>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</si>
  <si>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</si>
  <si>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</si>
  <si>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</si>
  <si>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</si>
  <si>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</si>
  <si>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</si>
  <si>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</si>
  <si>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</si>
  <si>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</si>
  <si>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</si>
  <si>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</si>
  <si>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</si>
  <si>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</si>
  <si>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</si>
  <si>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</si>
  <si>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</si>
  <si>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</si>
  <si>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</si>
  <si>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</si>
  <si>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</si>
  <si>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</si>
  <si>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</si>
  <si>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</si>
  <si>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</si>
  <si>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</si>
  <si>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</si>
  <si>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</si>
  <si>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</si>
  <si>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</si>
  <si>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</si>
  <si>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</si>
  <si>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</si>
  <si>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</si>
  <si>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</si>
  <si>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</si>
  <si>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</si>
  <si>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</si>
  <si>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</si>
  <si>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</si>
  <si>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</si>
  <si>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</si>
  <si>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</si>
  <si>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</si>
  <si>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</si>
  <si>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 URIANGATO
ESTADO ANALÍTICO DEL EJERCICIO DEL PRESUPUESTO DE EGRESOS
Clasificación por Objeto del Gasto (Capítulo y Concepto)
Del 1 de Enero al AL 31 DE DICIEMBRE DEL 2018</t>
  </si>
  <si>
    <t>CASA DE LA CULTURA DE URIANGATO
ESTADO ANALÍTICO DEL EJERCICIO DEL PRESUPUESTO DE EGRESOS
Clasificación Económica (por Tipo de Gasto)
Del 1 de Enero al AL 31 DE DICIEMBRE DEL 2018</t>
  </si>
  <si>
    <t>Casa de la Cultura</t>
  </si>
  <si>
    <t>CASA DE LA CULTURA DE URIANGATO
ESTADO ANALÍTICO DEL EJERCICIO DEL PRESUPUESTO DE EGRESOS
Clasificación Administrativa
Del 1 de Enero al AL 31 DE DICIEMBRE DEL 2018</t>
  </si>
  <si>
    <t>Gobierno (Federal/Estatal/Municipal) de CASA DE LA CULTURA DE URIANGATO
Estado Analítico del Ejercicio del Presupuesto de Egresos
Clasificación Administrativa
Del 1 de Enero al AL 31 DE DICIEMBRE DEL 2018</t>
  </si>
  <si>
    <t>Sector Paraestatal del Gobierno (Federal/Estatal/Municipal) de CASA DE LA CULTURA DE URIANGATO
Estado Analítico del Ejercicio del Presupuesto de Egresos
Clasificación Administrativa
Del 1 de Enero al AL 31 DE DICIEMBRE DEL 2018</t>
  </si>
  <si>
    <t>CASA DE LA CULTURA DE URIANGATO
ESTADO ANALÍTICO DEL EJERCICIO DEL PRESUPUESTO DE EGRESOS
Clasificación Funcional (Finalidad y Función)
Del 1 de Enero al AL 31 DE DICIEMBRE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</si>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</sst>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61" workbookViewId="0">
      <selection activeCell="A79" sqref="A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2110150.6300000004</v>
      </c>
      <c r="D5" s="14">
        <f>SUM(D6:D12)</f>
        <v>24600</v>
      </c>
      <c r="E5" s="14">
        <f>C5+D5</f>
        <v>2134750.6300000004</v>
      </c>
      <c r="F5" s="14">
        <f>SUM(F6:F12)</f>
        <v>2073525.83</v>
      </c>
      <c r="G5" s="14">
        <f>SUM(G6:G12)</f>
        <v>2073525.83</v>
      </c>
      <c r="H5" s="14">
        <f>E5-F5</f>
        <v>61224.800000000279</v>
      </c>
    </row>
    <row r="6" spans="1:8" x14ac:dyDescent="0.2">
      <c r="A6" s="49">
        <v>1100</v>
      </c>
      <c r="B6" s="11" t="s">
        <v>76</v>
      </c>
      <c r="C6" s="15">
        <v>1559192.33</v>
      </c>
      <c r="D6" s="15">
        <v>0</v>
      </c>
      <c r="E6" s="15">
        <f t="shared" ref="E6:E69" si="0">C6+D6</f>
        <v>1559192.33</v>
      </c>
      <c r="F6" s="15">
        <v>1538666.24</v>
      </c>
      <c r="G6" s="15">
        <v>1538666.24</v>
      </c>
      <c r="H6" s="15">
        <f t="shared" ref="H6:H69" si="1">E6-F6</f>
        <v>20526.090000000084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289387.34000000003</v>
      </c>
      <c r="D8" s="15">
        <v>8400</v>
      </c>
      <c r="E8" s="15">
        <f t="shared" si="0"/>
        <v>297787.34000000003</v>
      </c>
      <c r="F8" s="15">
        <v>294739.78999999998</v>
      </c>
      <c r="G8" s="15">
        <v>294739.78999999998</v>
      </c>
      <c r="H8" s="15">
        <f t="shared" si="1"/>
        <v>3047.5500000000466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261570.96</v>
      </c>
      <c r="D10" s="15">
        <v>16200</v>
      </c>
      <c r="E10" s="15">
        <f t="shared" si="0"/>
        <v>277770.95999999996</v>
      </c>
      <c r="F10" s="15">
        <v>240119.8</v>
      </c>
      <c r="G10" s="15">
        <v>240119.8</v>
      </c>
      <c r="H10" s="15">
        <f t="shared" si="1"/>
        <v>37651.159999999974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409445</v>
      </c>
      <c r="D13" s="15">
        <f>SUM(D14:D22)</f>
        <v>-6023.7800000000025</v>
      </c>
      <c r="E13" s="15">
        <f t="shared" si="0"/>
        <v>403421.22</v>
      </c>
      <c r="F13" s="15">
        <f>SUM(F14:F22)</f>
        <v>327161.03000000003</v>
      </c>
      <c r="G13" s="15">
        <f>SUM(G14:G22)</f>
        <v>327161.03000000003</v>
      </c>
      <c r="H13" s="15">
        <f t="shared" si="1"/>
        <v>76260.189999999944</v>
      </c>
    </row>
    <row r="14" spans="1:8" x14ac:dyDescent="0.2">
      <c r="A14" s="49">
        <v>2100</v>
      </c>
      <c r="B14" s="11" t="s">
        <v>81</v>
      </c>
      <c r="C14" s="15">
        <v>139000</v>
      </c>
      <c r="D14" s="15">
        <v>-54605.66</v>
      </c>
      <c r="E14" s="15">
        <f t="shared" si="0"/>
        <v>84394.34</v>
      </c>
      <c r="F14" s="15">
        <v>68381.83</v>
      </c>
      <c r="G14" s="15">
        <v>68381.83</v>
      </c>
      <c r="H14" s="15">
        <f t="shared" si="1"/>
        <v>16012.509999999995</v>
      </c>
    </row>
    <row r="15" spans="1:8" x14ac:dyDescent="0.2">
      <c r="A15" s="49">
        <v>2200</v>
      </c>
      <c r="B15" s="11" t="s">
        <v>82</v>
      </c>
      <c r="C15" s="15">
        <v>86000</v>
      </c>
      <c r="D15" s="15">
        <v>31403.65</v>
      </c>
      <c r="E15" s="15">
        <f t="shared" si="0"/>
        <v>117403.65</v>
      </c>
      <c r="F15" s="15">
        <v>104579.11</v>
      </c>
      <c r="G15" s="15">
        <v>104579.11</v>
      </c>
      <c r="H15" s="15">
        <f t="shared" si="1"/>
        <v>12824.539999999994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36000</v>
      </c>
      <c r="D17" s="15">
        <v>21404.15</v>
      </c>
      <c r="E17" s="15">
        <f t="shared" si="0"/>
        <v>57404.15</v>
      </c>
      <c r="F17" s="15">
        <v>35255.25</v>
      </c>
      <c r="G17" s="15">
        <v>35255.25</v>
      </c>
      <c r="H17" s="15">
        <f t="shared" si="1"/>
        <v>22148.9</v>
      </c>
    </row>
    <row r="18" spans="1:8" x14ac:dyDescent="0.2">
      <c r="A18" s="49">
        <v>2500</v>
      </c>
      <c r="B18" s="11" t="s">
        <v>85</v>
      </c>
      <c r="C18" s="15">
        <v>10945</v>
      </c>
      <c r="D18" s="15">
        <v>4771.74</v>
      </c>
      <c r="E18" s="15">
        <f t="shared" si="0"/>
        <v>15716.74</v>
      </c>
      <c r="F18" s="15">
        <v>12309.72</v>
      </c>
      <c r="G18" s="15">
        <v>12309.72</v>
      </c>
      <c r="H18" s="15">
        <f t="shared" si="1"/>
        <v>3407.0200000000004</v>
      </c>
    </row>
    <row r="19" spans="1:8" x14ac:dyDescent="0.2">
      <c r="A19" s="49">
        <v>2600</v>
      </c>
      <c r="B19" s="11" t="s">
        <v>86</v>
      </c>
      <c r="C19" s="15">
        <v>50000</v>
      </c>
      <c r="D19" s="15">
        <v>14000</v>
      </c>
      <c r="E19" s="15">
        <f t="shared" si="0"/>
        <v>64000</v>
      </c>
      <c r="F19" s="15">
        <v>65185.54</v>
      </c>
      <c r="G19" s="15">
        <v>65185.54</v>
      </c>
      <c r="H19" s="15">
        <f t="shared" si="1"/>
        <v>-1185.5400000000009</v>
      </c>
    </row>
    <row r="20" spans="1:8" x14ac:dyDescent="0.2">
      <c r="A20" s="49">
        <v>2700</v>
      </c>
      <c r="B20" s="11" t="s">
        <v>87</v>
      </c>
      <c r="C20" s="15">
        <v>55000</v>
      </c>
      <c r="D20" s="15">
        <v>-23147.66</v>
      </c>
      <c r="E20" s="15">
        <f t="shared" si="0"/>
        <v>31852.34</v>
      </c>
      <c r="F20" s="15">
        <v>23852.34</v>
      </c>
      <c r="G20" s="15">
        <v>23852.34</v>
      </c>
      <c r="H20" s="15">
        <f t="shared" si="1"/>
        <v>8000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32500</v>
      </c>
      <c r="D22" s="15">
        <v>150</v>
      </c>
      <c r="E22" s="15">
        <f t="shared" si="0"/>
        <v>32650</v>
      </c>
      <c r="F22" s="15">
        <v>17597.240000000002</v>
      </c>
      <c r="G22" s="15">
        <v>17597.240000000002</v>
      </c>
      <c r="H22" s="15">
        <f t="shared" si="1"/>
        <v>15052.759999999998</v>
      </c>
    </row>
    <row r="23" spans="1:8" x14ac:dyDescent="0.2">
      <c r="A23" s="48" t="s">
        <v>69</v>
      </c>
      <c r="B23" s="7"/>
      <c r="C23" s="15">
        <f>SUM(C24:C32)</f>
        <v>1187049.3700000001</v>
      </c>
      <c r="D23" s="15">
        <f>SUM(D24:D32)</f>
        <v>616719.44999999995</v>
      </c>
      <c r="E23" s="15">
        <f t="shared" si="0"/>
        <v>1803768.82</v>
      </c>
      <c r="F23" s="15">
        <f>SUM(F24:F32)</f>
        <v>1617622.03</v>
      </c>
      <c r="G23" s="15">
        <f>SUM(G24:G32)</f>
        <v>1617622.03</v>
      </c>
      <c r="H23" s="15">
        <f t="shared" si="1"/>
        <v>186146.79000000004</v>
      </c>
    </row>
    <row r="24" spans="1:8" x14ac:dyDescent="0.2">
      <c r="A24" s="49">
        <v>3100</v>
      </c>
      <c r="B24" s="11" t="s">
        <v>90</v>
      </c>
      <c r="C24" s="15">
        <v>97000</v>
      </c>
      <c r="D24" s="15">
        <v>-11370.6</v>
      </c>
      <c r="E24" s="15">
        <f t="shared" si="0"/>
        <v>85629.4</v>
      </c>
      <c r="F24" s="15">
        <v>73967.48</v>
      </c>
      <c r="G24" s="15">
        <v>73967.48</v>
      </c>
      <c r="H24" s="15">
        <f t="shared" si="1"/>
        <v>11661.919999999998</v>
      </c>
    </row>
    <row r="25" spans="1:8" x14ac:dyDescent="0.2">
      <c r="A25" s="49">
        <v>3200</v>
      </c>
      <c r="B25" s="11" t="s">
        <v>91</v>
      </c>
      <c r="C25" s="15">
        <v>200049.37</v>
      </c>
      <c r="D25" s="15">
        <v>168008.88</v>
      </c>
      <c r="E25" s="15">
        <f t="shared" si="0"/>
        <v>368058.25</v>
      </c>
      <c r="F25" s="15">
        <v>325494.25</v>
      </c>
      <c r="G25" s="15">
        <v>325494.25</v>
      </c>
      <c r="H25" s="15">
        <f t="shared" si="1"/>
        <v>42564</v>
      </c>
    </row>
    <row r="26" spans="1:8" x14ac:dyDescent="0.2">
      <c r="A26" s="49">
        <v>3300</v>
      </c>
      <c r="B26" s="11" t="s">
        <v>92</v>
      </c>
      <c r="C26" s="15">
        <v>517500</v>
      </c>
      <c r="D26" s="15">
        <v>123402.28</v>
      </c>
      <c r="E26" s="15">
        <f t="shared" si="0"/>
        <v>640902.28</v>
      </c>
      <c r="F26" s="15">
        <v>604548.82999999996</v>
      </c>
      <c r="G26" s="15">
        <v>604548.82999999996</v>
      </c>
      <c r="H26" s="15">
        <f t="shared" si="1"/>
        <v>36353.45000000007</v>
      </c>
    </row>
    <row r="27" spans="1:8" x14ac:dyDescent="0.2">
      <c r="A27" s="49">
        <v>3400</v>
      </c>
      <c r="B27" s="11" t="s">
        <v>93</v>
      </c>
      <c r="C27" s="15">
        <v>69000</v>
      </c>
      <c r="D27" s="15">
        <v>0</v>
      </c>
      <c r="E27" s="15">
        <f t="shared" si="0"/>
        <v>69000</v>
      </c>
      <c r="F27" s="15">
        <v>31266.43</v>
      </c>
      <c r="G27" s="15">
        <v>31266.43</v>
      </c>
      <c r="H27" s="15">
        <f t="shared" si="1"/>
        <v>37733.57</v>
      </c>
    </row>
    <row r="28" spans="1:8" x14ac:dyDescent="0.2">
      <c r="A28" s="49">
        <v>3500</v>
      </c>
      <c r="B28" s="11" t="s">
        <v>94</v>
      </c>
      <c r="C28" s="15">
        <v>21000</v>
      </c>
      <c r="D28" s="15">
        <v>-6251.92</v>
      </c>
      <c r="E28" s="15">
        <f t="shared" si="0"/>
        <v>14748.08</v>
      </c>
      <c r="F28" s="15">
        <v>8668.08</v>
      </c>
      <c r="G28" s="15">
        <v>8668.08</v>
      </c>
      <c r="H28" s="15">
        <f t="shared" si="1"/>
        <v>6080</v>
      </c>
    </row>
    <row r="29" spans="1:8" x14ac:dyDescent="0.2">
      <c r="A29" s="49">
        <v>3600</v>
      </c>
      <c r="B29" s="11" t="s">
        <v>95</v>
      </c>
      <c r="C29" s="15">
        <v>35000</v>
      </c>
      <c r="D29" s="15">
        <v>4441.25</v>
      </c>
      <c r="E29" s="15">
        <f t="shared" si="0"/>
        <v>39441.25</v>
      </c>
      <c r="F29" s="15">
        <v>18914.45</v>
      </c>
      <c r="G29" s="15">
        <v>18914.45</v>
      </c>
      <c r="H29" s="15">
        <f t="shared" si="1"/>
        <v>20526.8</v>
      </c>
    </row>
    <row r="30" spans="1:8" x14ac:dyDescent="0.2">
      <c r="A30" s="49">
        <v>3700</v>
      </c>
      <c r="B30" s="11" t="s">
        <v>96</v>
      </c>
      <c r="C30" s="15">
        <v>60300</v>
      </c>
      <c r="D30" s="15">
        <v>-22835.66</v>
      </c>
      <c r="E30" s="15">
        <f t="shared" si="0"/>
        <v>37464.339999999997</v>
      </c>
      <c r="F30" s="15">
        <v>28115.05</v>
      </c>
      <c r="G30" s="15">
        <v>28115.05</v>
      </c>
      <c r="H30" s="15">
        <f t="shared" si="1"/>
        <v>9349.2899999999972</v>
      </c>
    </row>
    <row r="31" spans="1:8" x14ac:dyDescent="0.2">
      <c r="A31" s="49">
        <v>3800</v>
      </c>
      <c r="B31" s="11" t="s">
        <v>97</v>
      </c>
      <c r="C31" s="15">
        <v>140300</v>
      </c>
      <c r="D31" s="15">
        <v>361325.22</v>
      </c>
      <c r="E31" s="15">
        <f t="shared" si="0"/>
        <v>501625.22</v>
      </c>
      <c r="F31" s="15">
        <v>491841.46</v>
      </c>
      <c r="G31" s="15">
        <v>491841.46</v>
      </c>
      <c r="H31" s="15">
        <f t="shared" si="1"/>
        <v>9783.7599999999511</v>
      </c>
    </row>
    <row r="32" spans="1:8" x14ac:dyDescent="0.2">
      <c r="A32" s="49">
        <v>3900</v>
      </c>
      <c r="B32" s="11" t="s">
        <v>19</v>
      </c>
      <c r="C32" s="15">
        <v>46900</v>
      </c>
      <c r="D32" s="15">
        <v>0</v>
      </c>
      <c r="E32" s="15">
        <f t="shared" si="0"/>
        <v>46900</v>
      </c>
      <c r="F32" s="15">
        <v>34806</v>
      </c>
      <c r="G32" s="15">
        <v>34806</v>
      </c>
      <c r="H32" s="15">
        <f t="shared" si="1"/>
        <v>12094</v>
      </c>
    </row>
    <row r="33" spans="1:8" x14ac:dyDescent="0.2">
      <c r="A33" s="48" t="s">
        <v>70</v>
      </c>
      <c r="B33" s="7"/>
      <c r="C33" s="15">
        <f>SUM(C34:C42)</f>
        <v>49000</v>
      </c>
      <c r="D33" s="15">
        <f>SUM(D34:D42)</f>
        <v>5950</v>
      </c>
      <c r="E33" s="15">
        <f t="shared" si="0"/>
        <v>54950</v>
      </c>
      <c r="F33" s="15">
        <f>SUM(F34:F42)</f>
        <v>22000</v>
      </c>
      <c r="G33" s="15">
        <f>SUM(G34:G42)</f>
        <v>22000</v>
      </c>
      <c r="H33" s="15">
        <f t="shared" si="1"/>
        <v>32950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49000</v>
      </c>
      <c r="D37" s="15">
        <v>5950</v>
      </c>
      <c r="E37" s="15">
        <f t="shared" si="0"/>
        <v>54950</v>
      </c>
      <c r="F37" s="15">
        <v>22000</v>
      </c>
      <c r="G37" s="15">
        <v>22000</v>
      </c>
      <c r="H37" s="15">
        <f t="shared" si="1"/>
        <v>32950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10500</v>
      </c>
      <c r="D43" s="15">
        <f>SUM(D44:D52)</f>
        <v>52958.94</v>
      </c>
      <c r="E43" s="15">
        <f t="shared" si="0"/>
        <v>63458.94</v>
      </c>
      <c r="F43" s="15">
        <f>SUM(F44:F52)</f>
        <v>63272.33</v>
      </c>
      <c r="G43" s="15">
        <f>SUM(G44:G52)</f>
        <v>63272.33</v>
      </c>
      <c r="H43" s="15">
        <f t="shared" si="1"/>
        <v>186.61000000000058</v>
      </c>
    </row>
    <row r="44" spans="1:8" x14ac:dyDescent="0.2">
      <c r="A44" s="49">
        <v>5100</v>
      </c>
      <c r="B44" s="11" t="s">
        <v>105</v>
      </c>
      <c r="C44" s="15">
        <v>10500</v>
      </c>
      <c r="D44" s="15">
        <v>1694.94</v>
      </c>
      <c r="E44" s="15">
        <f t="shared" si="0"/>
        <v>12194.94</v>
      </c>
      <c r="F44" s="15">
        <v>12028.33</v>
      </c>
      <c r="G44" s="15">
        <v>12028.33</v>
      </c>
      <c r="H44" s="15">
        <f t="shared" si="1"/>
        <v>166.61000000000058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21224</v>
      </c>
      <c r="E45" s="15">
        <f t="shared" si="0"/>
        <v>21224</v>
      </c>
      <c r="F45" s="15">
        <v>21224</v>
      </c>
      <c r="G45" s="15">
        <v>21224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25990</v>
      </c>
      <c r="E47" s="15">
        <f t="shared" si="0"/>
        <v>25990</v>
      </c>
      <c r="F47" s="15">
        <v>25990</v>
      </c>
      <c r="G47" s="15">
        <v>25990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4050</v>
      </c>
      <c r="E49" s="15">
        <f t="shared" si="0"/>
        <v>4050</v>
      </c>
      <c r="F49" s="15">
        <v>4030</v>
      </c>
      <c r="G49" s="15">
        <v>4030</v>
      </c>
      <c r="H49" s="15">
        <f t="shared" si="1"/>
        <v>20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3766145.0000000005</v>
      </c>
      <c r="D77" s="17">
        <f t="shared" si="4"/>
        <v>694204.60999999987</v>
      </c>
      <c r="E77" s="17">
        <f t="shared" si="4"/>
        <v>4460349.6100000013</v>
      </c>
      <c r="F77" s="17">
        <f t="shared" si="4"/>
        <v>4103581.2200000007</v>
      </c>
      <c r="G77" s="17">
        <f t="shared" si="4"/>
        <v>4103581.2200000007</v>
      </c>
      <c r="H77" s="17">
        <f t="shared" si="4"/>
        <v>356768.39000000025</v>
      </c>
    </row>
    <row r="79" spans="1:8" x14ac:dyDescent="0.2">
      <c r="A79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A18" sqref="A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3755645</v>
      </c>
      <c r="D6" s="50">
        <v>641245.67000000004</v>
      </c>
      <c r="E6" s="50">
        <f>C6+D6</f>
        <v>4396890.67</v>
      </c>
      <c r="F6" s="50">
        <v>4040308.89</v>
      </c>
      <c r="G6" s="50">
        <v>4040308.89</v>
      </c>
      <c r="H6" s="50">
        <f>E6-F6</f>
        <v>356581.7799999998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10500</v>
      </c>
      <c r="D8" s="50">
        <v>52958.94</v>
      </c>
      <c r="E8" s="50">
        <f>C8+D8</f>
        <v>63458.94</v>
      </c>
      <c r="F8" s="50">
        <v>63272.33</v>
      </c>
      <c r="G8" s="50">
        <v>63272.33</v>
      </c>
      <c r="H8" s="50">
        <f>E8-F8</f>
        <v>186.61000000000058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3766145</v>
      </c>
      <c r="D16" s="17">
        <f>SUM(D6+D8+D10+D12+D14)</f>
        <v>694204.6100000001</v>
      </c>
      <c r="E16" s="17">
        <f>SUM(E6+E8+E10+E12+E14)</f>
        <v>4460349.6100000003</v>
      </c>
      <c r="F16" s="17">
        <f t="shared" ref="F16:H16" si="0">SUM(F6+F8+F10+F12+F14)</f>
        <v>4103581.22</v>
      </c>
      <c r="G16" s="17">
        <f t="shared" si="0"/>
        <v>4103581.22</v>
      </c>
      <c r="H16" s="17">
        <f t="shared" si="0"/>
        <v>356768.38999999978</v>
      </c>
    </row>
    <row r="18" spans="1:1" x14ac:dyDescent="0.2">
      <c r="A18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43" workbookViewId="0">
      <selection activeCell="B54" sqref="B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3766145</v>
      </c>
      <c r="D7" s="15">
        <v>694204.61</v>
      </c>
      <c r="E7" s="15">
        <f>C7+D7</f>
        <v>4460349.6100000003</v>
      </c>
      <c r="F7" s="15">
        <v>4103581.22</v>
      </c>
      <c r="G7" s="15">
        <v>4103581.22</v>
      </c>
      <c r="H7" s="15">
        <f>E7-F7</f>
        <v>356768.39000000013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3766145</v>
      </c>
      <c r="D16" s="23">
        <f t="shared" si="2"/>
        <v>694204.61</v>
      </c>
      <c r="E16" s="23">
        <f t="shared" si="2"/>
        <v>4460349.6100000003</v>
      </c>
      <c r="F16" s="23">
        <f t="shared" si="2"/>
        <v>4103581.22</v>
      </c>
      <c r="G16" s="23">
        <f t="shared" si="2"/>
        <v>4103581.22</v>
      </c>
      <c r="H16" s="23">
        <f t="shared" si="2"/>
        <v>356768.39000000013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B54" s="1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topLeftCell="A22" workbookViewId="0">
      <selection activeCell="B46" sqref="B4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3766145</v>
      </c>
      <c r="D16" s="15">
        <f t="shared" si="3"/>
        <v>694204.61</v>
      </c>
      <c r="E16" s="15">
        <f t="shared" si="3"/>
        <v>4460349.6100000003</v>
      </c>
      <c r="F16" s="15">
        <f t="shared" si="3"/>
        <v>4103581.22</v>
      </c>
      <c r="G16" s="15">
        <f t="shared" si="3"/>
        <v>4103581.22</v>
      </c>
      <c r="H16" s="15">
        <f t="shared" si="3"/>
        <v>356768.39000000013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3766145</v>
      </c>
      <c r="D20" s="15">
        <v>694204.61</v>
      </c>
      <c r="E20" s="15">
        <f t="shared" si="5"/>
        <v>4460349.6100000003</v>
      </c>
      <c r="F20" s="15">
        <v>4103581.22</v>
      </c>
      <c r="G20" s="15">
        <v>4103581.22</v>
      </c>
      <c r="H20" s="15">
        <f t="shared" si="4"/>
        <v>356768.39000000013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3766145</v>
      </c>
      <c r="D42" s="23">
        <f t="shared" si="12"/>
        <v>694204.61</v>
      </c>
      <c r="E42" s="23">
        <f t="shared" si="12"/>
        <v>4460349.6100000003</v>
      </c>
      <c r="F42" s="23">
        <f t="shared" si="12"/>
        <v>4103581.22</v>
      </c>
      <c r="G42" s="23">
        <f t="shared" si="12"/>
        <v>4103581.22</v>
      </c>
      <c r="H42" s="23">
        <f t="shared" si="12"/>
        <v>356768.39000000013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x14ac:dyDescent="0.2">
      <c r="B46" s="1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2019-01-24T16:58:57Z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