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ANUAL 2019\DIGITALES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<sst xmlns="http://schemas.openxmlformats.org/spreadsheetml/2006/main" count="873" uniqueCount="631">
  <si>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</si>
  <si>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</si>
  <si>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</si>
  <si>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</si>
  <si>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</si>
  <si>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</si>
  <si>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</si>
  <si>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</si>
  <si>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</si>
  <si>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</si>
  <si>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</si>
  <si>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</si>
  <si>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</si>
  <si>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</si>
  <si>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</si>
  <si>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</si>
  <si>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</si>
  <si>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</si>
  <si>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</si>
  <si>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</si>
  <si>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</si>
  <si>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</si>
  <si>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</si>
  <si>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</si>
  <si>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</si>
  <si>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</si>
  <si>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</si>
  <si>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</si>
  <si>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</si>
  <si>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</si>
  <si>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</si>
  <si>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</si>
  <si>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</si>
  <si>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</si>
  <si>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</si>
  <si>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</si>
  <si>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</si>
  <si>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</si>
  <si>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</si>
  <si>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</si>
  <si>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</si>
  <si>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</si>
  <si>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</si>
  <si>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</si>
  <si>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</si>
  <si>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</si>
  <si>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</si>
  <si>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</si>
  <si>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</si>
  <si>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</si>
  <si>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</si>
  <si>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</si>
  <si>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</si>
  <si>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</si>
  <si>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</si>
  <si>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</si>
  <si>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</si>
  <si>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</si>
  <si>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</si>
  <si>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</si>
  <si>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</si>
  <si>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</si>
  <si>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</si>
  <si>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</si>
  <si>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</si>
  <si>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</si>
  <si>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</si>
  <si>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</si>
  <si>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</si>
  <si>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</si>
  <si>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</si>
  <si>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</si>
  <si>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</si>
  <si>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</si>
  <si>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</si>
  <si>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</si>
  <si>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</si>
  <si>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</si>
  <si>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</si>
  <si>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</si>
  <si>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</si>
  <si>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</si>
  <si>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</si>
  <si>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</si>
  <si>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</si>
  <si>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</si>
  <si>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</si>
  <si>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</si>
  <si>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</si>
  <si>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</si>
  <si>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</si>
  <si>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</si>
  <si>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</si>
  <si>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</si>
  <si>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</si>
  <si>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</si>
  <si>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</si>
  <si>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</si>
  <si>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</si>
  <si>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</si>
  <si>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</si>
  <si>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</si>
  <si>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</si>
  <si>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</si>
  <si>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</si>
  <si>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</si>
  <si>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</si>
  <si>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</si>
  <si>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</si>
  <si>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</si>
  <si>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</si>
  <si>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</si>
  <si>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</si>
  <si>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</si>
  <si>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</si>
  <si>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</si>
  <si>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</si>
  <si>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</si>
  <si>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</si>
  <si>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</si>
  <si>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</si>
  <si>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</si>
  <si>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</si>
  <si>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</si>
  <si>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</si>
  <si>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</si>
  <si>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</si>
  <si>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</si>
  <si>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</si>
  <si>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</si>
  <si>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</si>
  <si>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</si>
  <si>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</si>
  <si>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</si>
  <si>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</si>
  <si>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</si>
  <si>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</si>
  <si>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</si>
  <si>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</si>
  <si>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</si>
  <si>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</si>
  <si>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</si>
  <si>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</si>
  <si>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</si>
  <si>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</si>
  <si>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</si>
  <si>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</si>
  <si>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</si>
  <si>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</si>
  <si>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</si>
  <si>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</si>
  <si>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</si>
  <si>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</si>
  <si>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</si>
  <si>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</si>
  <si>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</si>
  <si>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</si>
  <si>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</si>
  <si>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</si>
  <si>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</si>
  <si>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</si>
  <si>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</si>
  <si>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</si>
  <si>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</si>
  <si>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</si>
  <si>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</si>
  <si>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</si>
  <si>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</si>
  <si>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</si>
  <si>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</si>
  <si>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</si>
  <si>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</si>
  <si>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</si>
  <si>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</si>
  <si>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</si>
  <si>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</si>
  <si>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</si>
  <si>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</si>
  <si>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</si>
  <si>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</si>
  <si>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</si>
  <si>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</si>
  <si>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</si>
  <si>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</si>
  <si>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</si>
  <si>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</si>
  <si>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</si>
  <si>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</si>
  <si>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</si>
  <si>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</si>
  <si>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</si>
  <si>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</si>
  <si>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</si>
  <si>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</si>
  <si>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</si>
  <si>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</si>
  <si>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</si>
  <si>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</si>
  <si>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</si>
  <si>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</si>
  <si>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</si>
  <si>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</si>
  <si>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</si>
  <si>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</si>
  <si>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</si>
  <si>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</si>
  <si>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</si>
  <si>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</si>
  <si>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</si>
  <si>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</si>
  <si>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</si>
  <si>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</si>
  <si>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</si>
  <si>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</si>
  <si>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</si>
  <si>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</si>
  <si>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</si>
  <si>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</si>
  <si>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</si>
  <si>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</si>
  <si>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</si>
  <si>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</si>
  <si>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</si>
  <si>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</si>
  <si>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</si>
  <si>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</si>
  <si>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</si>
  <si>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</si>
  <si>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</si>
  <si>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</si>
  <si>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</si>
  <si>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</si>
  <si>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</si>
  <si>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</si>
  <si>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</si>
  <si>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</si>
  <si>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</si>
  <si>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</si>
  <si>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</si>
  <si>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</si>
  <si>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</si>
  <si>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</si>
  <si>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</si>
  <si>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</si>
  <si>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</si>
  <si>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</si>
  <si>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</si>
  <si>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</si>
  <si>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</si>
  <si>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</si>
  <si>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</si>
  <si>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</si>
  <si>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</si>
  <si>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</si>
  <si>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</si>
  <si>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</si>
  <si>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</si>
  <si>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</si>
  <si>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</si>
  <si>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</si>
  <si>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</si>
  <si>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</si>
  <si>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</si>
  <si>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</si>
  <si>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</si>
  <si>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</si>
  <si>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</si>
  <si>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</si>
  <si>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</si>
  <si>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</si>
  <si>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</si>
  <si>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</si>
  <si>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</si>
  <si>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</si>
  <si>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</si>
  <si>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</si>
  <si>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</si>
  <si>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</si>
  <si>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</si>
  <si>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</si>
  <si>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</si>
  <si>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</si>
  <si>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</si>
  <si>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</si>
  <si>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</si>
  <si>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</si>
  <si>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</si>
  <si>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</si>
  <si>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</si>
  <si>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</si>
  <si>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</si>
  <si>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</si>
  <si>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</si>
  <si>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</si>
  <si>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</si>
  <si>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</si>
  <si>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</si>
  <si>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</si>
  <si>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</si>
  <si>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</si>
  <si>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</si>
  <si>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</si>
  <si>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</si>
  <si>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</si>
  <si>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</si>
  <si>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</si>
  <si>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</si>
  <si>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</si>
  <si>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</si>
  <si>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</si>
  <si>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</si>
  <si>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</si>
  <si>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</si>
  <si>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</si>
  <si>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</si>
  <si>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</si>
  <si>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</si>
  <si>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</si>
  <si>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</si>
  <si>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</si>
  <si>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</si>
  <si>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</si>
  <si>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</si>
  <si>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</si>
  <si>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</si>
  <si>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</si>
  <si>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</si>
  <si>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</si>
  <si>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</si>
  <si>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</si>
  <si>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</si>
  <si>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</si>
  <si>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</si>
  <si>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</si>
  <si>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</si>
  <si>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</si>
  <si>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</si>
  <si>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</si>
  <si>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</si>
  <si>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</si>
  <si>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</si>
  <si>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</si>
  <si>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</si>
  <si>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</si>
  <si>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</si>
  <si>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</si>
  <si>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</si>
  <si>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</si>
  <si>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</si>
  <si>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</si>
  <si>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</si>
  <si>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</si>
  <si>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</si>
  <si>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</si>
  <si>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</si>
  <si>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</si>
  <si>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</si>
  <si>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</si>
  <si>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</si>
  <si>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</si>
  <si>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</si>
  <si>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</si>
  <si>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</si>
  <si>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</si>
  <si>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</si>
  <si>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</si>
  <si>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</si>
  <si>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</si>
  <si>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</si>
  <si>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</si>
  <si>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</si>
  <si>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</si>
  <si>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</si>
  <si>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</si>
  <si>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</si>
  <si>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</si>
  <si>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</si>
  <si>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</si>
  <si>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</si>
  <si>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</si>
  <si>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</si>
  <si>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</si>
  <si>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</si>
  <si>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</si>
  <si>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</si>
  <si>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</si>
  <si>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</si>
  <si>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</si>
  <si>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</si>
  <si>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</si>
  <si>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</si>
  <si>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</si>
  <si>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</si>
  <si>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</si>
  <si>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</si>
  <si>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</si>
  <si>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</si>
  <si>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</si>
  <si>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</si>
  <si>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</si>
  <si>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</si>
  <si>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</si>
  <si>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</si>
  <si>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</si>
  <si>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</si>
  <si>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</si>
  <si>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</si>
  <si>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</si>
  <si>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</si>
  <si>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</si>
  <si>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</si>
  <si>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</si>
  <si>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</si>
  <si>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</si>
  <si>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</si>
  <si>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</si>
  <si>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</si>
  <si>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</si>
  <si>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</si>
  <si>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</si>
  <si>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</si>
  <si>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</si>
  <si>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</si>
  <si>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</si>
  <si>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</si>
  <si>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</si>
  <si>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</si>
  <si>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</si>
  <si>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</si>
  <si>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</si>
  <si>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</si>
  <si>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</si>
  <si>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</si>
  <si>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</si>
  <si>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</si>
  <si>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</si>
  <si>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</si>
  <si>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</si>
  <si>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</si>
  <si>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</si>
  <si>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</si>
  <si>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</si>
  <si>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</si>
  <si>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</si>
  <si>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</si>
  <si>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</si>
  <si>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</si>
  <si>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</si>
  <si>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</si>
  <si>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</si>
  <si>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</si>
  <si>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</si>
  <si>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</si>
  <si>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</si>
  <si>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</si>
  <si>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</si>
  <si>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</si>
  <si>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</si>
  <si>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</si>
  <si>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</si>
  <si>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</si>
  <si>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</si>
  <si>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</si>
  <si>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</si>
  <si>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</si>
  <si>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</si>
  <si>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</si>
  <si>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</si>
  <si>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</si>
  <si>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</si>
  <si>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</si>
  <si>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</si>
  <si>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</si>
  <si>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</si>
  <si>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</si>
  <si>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</si>
  <si>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</si>
  <si>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</si>
  <si>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</si>
  <si>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</si>
  <si>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</si>
  <si>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</si>
  <si>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</si>
  <si>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</si>
  <si>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</si>
  <si>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</si>
  <si>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</si>
  <si>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</si>
  <si>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</si>
  <si>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</si>
  <si>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</si>
  <si>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</si>
  <si>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</si>
  <si>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</si>
  <si>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</si>
  <si>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</si>
  <si>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</si>
  <si>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</si>
  <si>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</si>
  <si>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</si>
  <si>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</si>
  <si>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</si>
  <si>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</si>
  <si>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</si>
  <si>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</si>
  <si>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</si>
  <si>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</si>
  <si>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</si>
  <si>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</si>
  <si>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</si>
  <si>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</si>
  <si>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</si>
  <si>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</si>
  <si>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</si>
  <si>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</si>
  <si>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</si>
  <si>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</si>
  <si>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</si>
  <si>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</si>
  <si>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</si>
  <si>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</si>
  <si>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</si>
  <si>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</si>
  <si>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</si>
  <si>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</si>
  <si>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</si>
  <si>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</si>
  <si>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</si>
  <si>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</si>
  <si>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</si>
  <si>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</si>
  <si>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</si>
  <si>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</si>
  <si>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</si>
  <si>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</si>
  <si>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</si>
  <si>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</si>
  <si>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</si>
  <si>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</si>
  <si>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</si>
  <si>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</si>
  <si>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</si>
  <si>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</si>
  <si>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</si>
  <si>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</si>
  <si>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</si>
  <si>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</si>
  <si>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</si>
  <si>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</si>
  <si>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</si>
  <si>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</si>
  <si>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</si>
  <si>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</si>
  <si>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</si>
  <si>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</si>
  <si>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</si>
  <si>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</si>
  <si>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</si>
  <si>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</si>
  <si>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</si>
  <si>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</si>
  <si>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</si>
  <si>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</si>
  <si>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</si>
  <si>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</si>
  <si>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</si>
  <si>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</si>
  <si>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</si>
  <si>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</si>
  <si>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</si>
  <si>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</si>
  <si>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</si>
  <si>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</si>
  <si>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</si>
  <si>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</si>
  <si>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</si>
  <si>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</si>
  <si>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</si>
  <si>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</si>
  <si>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</si>
  <si>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</si>
  <si>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</si>
  <si>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</si>
  <si>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</si>
  <si>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</si>
  <si>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</si>
  <si>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</si>
  <si>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</si>
  <si>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</si>
  <si>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</si>
  <si>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</si>
  <si>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</si>
  <si>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</si>
  <si>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</si>
  <si>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</si>
  <si>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</si>
  <si>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</si>
  <si>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</si>
  <si>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</si>
  <si>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</si>
  <si>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</si>
  <si>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</si>
  <si>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</si>
  <si>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</si>
  <si>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</si>
  <si>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</si>
  <si>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</si>
  <si>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</si>
  <si>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</si>
  <si>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</si>
  <si>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</si>
  <si>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</si>
  <si>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</si>
  <si>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</si>
  <si>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</si>
  <si>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</si>
  <si>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</si>
  <si>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</si>
  <si>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</si>
  <si>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</si>
  <si>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</si>
  <si>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</si>
  <si>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</si>
  <si>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</si>
  <si>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</si>
  <si>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</si>
  <si>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</si>
  <si>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CASA DE LA CULTURA DE URIANGATO</t>
  </si>
  <si>
    <t>Correspondiente del 1 de Enero al AL 31 DE DICIEMBRE DEL 2018</t>
  </si>
  <si>
    <t>Bajo protesta de decir verdad declaramos que los Estados Financieros y sus notas, son razonablemente correctos y son responsabilidad del emisor.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</si>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</sst>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1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627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626</v>
      </c>
      <c r="B2" s="150"/>
      <c r="C2" s="93"/>
      <c r="D2" s="70" t="s">
        <v>290</v>
      </c>
      <c r="E2" s="73" t="s">
        <v>630</v>
      </c>
    </row>
    <row r="3" spans="1:5" ht="18.95" customHeight="1" x14ac:dyDescent="0.2">
      <c r="A3" s="151" t="s">
        <v>628</v>
      </c>
      <c r="B3" s="151"/>
      <c r="C3" s="73"/>
      <c r="D3" s="70" t="s">
        <v>291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A41" s="37" t="s">
        <v>629</v>
      </c>
    </row>
    <row r="152" spans="3:3" x14ac:dyDescent="0.2">
      <c r="C152" s="37">
        <v>0</v>
      </c>
    </row>
    <row r="153" spans="3:3" x14ac:dyDescent="0.2">
      <c r="C153" s="37">
        <v>0</v>
      </c>
    </row>
    <row r="154" spans="3:3" x14ac:dyDescent="0.2">
      <c r="C154" s="37">
        <v>0</v>
      </c>
    </row>
    <row r="156" spans="3:3" x14ac:dyDescent="0.2">
      <c r="C156" s="37">
        <v>0</v>
      </c>
    </row>
    <row r="157" spans="3:3" x14ac:dyDescent="0.2">
      <c r="C157" s="37">
        <v>0</v>
      </c>
    </row>
    <row r="160" spans="3:3" x14ac:dyDescent="0.2">
      <c r="C160" s="37">
        <v>0</v>
      </c>
    </row>
    <row r="161" spans="3:3" x14ac:dyDescent="0.2">
      <c r="C161" s="37">
        <v>0</v>
      </c>
    </row>
    <row r="163" spans="3:3" x14ac:dyDescent="0.2">
      <c r="C163" s="37">
        <v>0</v>
      </c>
    </row>
    <row r="164" spans="3:3" x14ac:dyDescent="0.2">
      <c r="C164" s="37">
        <v>0</v>
      </c>
    </row>
    <row r="166" spans="3:3" x14ac:dyDescent="0.2">
      <c r="C166" s="37">
        <v>0</v>
      </c>
    </row>
    <row r="167" spans="3:3" x14ac:dyDescent="0.2">
      <c r="C167" s="37">
        <v>0</v>
      </c>
    </row>
    <row r="170" spans="3:3" x14ac:dyDescent="0.2">
      <c r="C170" s="37">
        <v>0</v>
      </c>
    </row>
    <row r="171" spans="3:3" x14ac:dyDescent="0.2">
      <c r="C171" s="37">
        <v>0</v>
      </c>
    </row>
    <row r="173" spans="3:3" x14ac:dyDescent="0.2">
      <c r="C173" s="37">
        <v>0</v>
      </c>
    </row>
    <row r="174" spans="3:3" x14ac:dyDescent="0.2">
      <c r="C174" s="37">
        <v>0</v>
      </c>
    </row>
    <row r="176" spans="3:3" x14ac:dyDescent="0.2">
      <c r="C176" s="37">
        <v>0</v>
      </c>
    </row>
    <row r="177" spans="3:3" x14ac:dyDescent="0.2">
      <c r="C177" s="37">
        <v>0</v>
      </c>
    </row>
    <row r="179" spans="3:3" x14ac:dyDescent="0.2">
      <c r="C179" s="37">
        <v>0</v>
      </c>
    </row>
    <row r="181" spans="3:3" x14ac:dyDescent="0.2">
      <c r="C181" s="37">
        <v>0</v>
      </c>
    </row>
    <row r="182" spans="3:3" x14ac:dyDescent="0.2">
      <c r="C182" s="37">
        <v>0</v>
      </c>
    </row>
    <row r="185" spans="3:3" x14ac:dyDescent="0.2">
      <c r="C185" s="37">
        <v>0</v>
      </c>
    </row>
    <row r="186" spans="3:3" x14ac:dyDescent="0.2">
      <c r="C186" s="37">
        <v>0</v>
      </c>
    </row>
    <row r="187" spans="3:3" x14ac:dyDescent="0.2">
      <c r="C187" s="37">
        <v>0</v>
      </c>
    </row>
    <row r="188" spans="3:3" x14ac:dyDescent="0.2">
      <c r="C188" s="37">
        <v>0</v>
      </c>
    </row>
    <row r="189" spans="3:3" x14ac:dyDescent="0.2">
      <c r="C189" s="37">
        <v>344458.32</v>
      </c>
    </row>
    <row r="190" spans="3:3" x14ac:dyDescent="0.2">
      <c r="C190" s="37">
        <v>0</v>
      </c>
    </row>
    <row r="191" spans="3:3" x14ac:dyDescent="0.2">
      <c r="C191" s="37">
        <v>3763.69</v>
      </c>
    </row>
    <row r="192" spans="3:3" x14ac:dyDescent="0.2">
      <c r="C192" s="37">
        <v>0</v>
      </c>
    </row>
    <row r="194" spans="3:3" x14ac:dyDescent="0.2">
      <c r="C194" s="37">
        <v>0</v>
      </c>
    </row>
    <row r="195" spans="3:3" x14ac:dyDescent="0.2">
      <c r="C195" s="37">
        <v>0</v>
      </c>
    </row>
    <row r="197" spans="3:3" x14ac:dyDescent="0.2">
      <c r="C197" s="37">
        <v>0</v>
      </c>
    </row>
    <row r="198" spans="3:3" x14ac:dyDescent="0.2">
      <c r="C198" s="37">
        <v>0</v>
      </c>
    </row>
    <row r="199" spans="3:3" x14ac:dyDescent="0.2">
      <c r="C199" s="37">
        <v>0</v>
      </c>
    </row>
    <row r="200" spans="3:3" x14ac:dyDescent="0.2">
      <c r="C200" s="37">
        <v>0</v>
      </c>
    </row>
    <row r="201" spans="3:3" x14ac:dyDescent="0.2">
      <c r="C201" s="37">
        <v>0</v>
      </c>
    </row>
    <row r="203" spans="3:3" x14ac:dyDescent="0.2">
      <c r="C203" s="37">
        <v>0</v>
      </c>
    </row>
    <row r="205" spans="3:3" x14ac:dyDescent="0.2">
      <c r="C205" s="37">
        <v>0</v>
      </c>
    </row>
    <row r="207" spans="3:3" x14ac:dyDescent="0.2">
      <c r="C207" s="37">
        <v>0</v>
      </c>
    </row>
    <row r="208" spans="3:3" x14ac:dyDescent="0.2">
      <c r="C208" s="37">
        <v>0</v>
      </c>
    </row>
    <row r="209" spans="3:3" x14ac:dyDescent="0.2">
      <c r="C209" s="37">
        <v>0</v>
      </c>
    </row>
    <row r="210" spans="3:3" x14ac:dyDescent="0.2">
      <c r="C210" s="37">
        <v>0</v>
      </c>
    </row>
    <row r="211" spans="3:3" x14ac:dyDescent="0.2">
      <c r="C211" s="37">
        <v>0</v>
      </c>
    </row>
    <row r="212" spans="3:3" x14ac:dyDescent="0.2">
      <c r="C212" s="37">
        <v>0</v>
      </c>
    </row>
    <row r="213" spans="3:3" x14ac:dyDescent="0.2">
      <c r="C213" s="37">
        <v>0</v>
      </c>
    </row>
    <row r="214" spans="3:3" x14ac:dyDescent="0.2">
      <c r="C214" s="37">
        <v>0</v>
      </c>
    </row>
    <row r="217" spans="3:3" x14ac:dyDescent="0.2">
      <c r="C217" s="37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627</v>
      </c>
      <c r="B1" s="155"/>
      <c r="C1" s="155"/>
      <c r="D1" s="155"/>
    </row>
    <row r="2" spans="1:4" s="94" customFormat="1" ht="18.95" customHeight="1" x14ac:dyDescent="0.25">
      <c r="A2" s="155" t="s">
        <v>623</v>
      </c>
      <c r="B2" s="155"/>
      <c r="C2" s="155"/>
      <c r="D2" s="155"/>
    </row>
    <row r="3" spans="1:4" s="94" customFormat="1" ht="18.95" customHeight="1" x14ac:dyDescent="0.25">
      <c r="A3" s="155" t="s">
        <v>628</v>
      </c>
      <c r="B3" s="155"/>
      <c r="C3" s="155"/>
      <c r="D3" s="155"/>
    </row>
    <row r="4" spans="1:4" s="97" customFormat="1" ht="18.95" customHeight="1" x14ac:dyDescent="0.2">
      <c r="A4" s="156" t="s">
        <v>619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4222609.8600000003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463029.28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463029.28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3759580.58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16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627</v>
      </c>
      <c r="B1" s="157"/>
      <c r="C1" s="157"/>
      <c r="D1" s="157"/>
    </row>
    <row r="2" spans="1:4" s="124" customFormat="1" ht="18.95" customHeight="1" x14ac:dyDescent="0.25">
      <c r="A2" s="157" t="s">
        <v>624</v>
      </c>
      <c r="B2" s="157"/>
      <c r="C2" s="157"/>
      <c r="D2" s="157"/>
    </row>
    <row r="3" spans="1:4" s="124" customFormat="1" ht="18.95" customHeight="1" x14ac:dyDescent="0.25">
      <c r="A3" s="157" t="s">
        <v>628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4103581.22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63272.33</v>
      </c>
    </row>
    <row r="8" spans="1:4" x14ac:dyDescent="0.2">
      <c r="A8" s="110"/>
      <c r="B8" s="135" t="s">
        <v>166</v>
      </c>
      <c r="C8" s="112">
        <v>12028.33</v>
      </c>
      <c r="D8" s="136"/>
    </row>
    <row r="9" spans="1:4" x14ac:dyDescent="0.2">
      <c r="A9" s="110"/>
      <c r="B9" s="135" t="s">
        <v>165</v>
      </c>
      <c r="C9" s="112">
        <v>21224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25990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4030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348222.01</v>
      </c>
    </row>
    <row r="27" spans="1:4" x14ac:dyDescent="0.2">
      <c r="A27" s="110"/>
      <c r="B27" s="135" t="s">
        <v>133</v>
      </c>
      <c r="C27" s="112">
        <v>348222.01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4388530.9000000004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627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625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Anual</v>
      </c>
    </row>
    <row r="3" spans="1:10" ht="18.95" customHeight="1" x14ac:dyDescent="0.2">
      <c r="A3" s="160" t="s">
        <v>628</v>
      </c>
      <c r="B3" s="161"/>
      <c r="C3" s="161"/>
      <c r="D3" s="161"/>
      <c r="E3" s="161"/>
      <c r="F3" s="161"/>
      <c r="G3" s="84" t="s">
        <v>291</v>
      </c>
      <c r="H3" s="85">
        <f>'Notas a los Edos Financieros'!E3</f>
        <v>1</v>
      </c>
    </row>
    <row r="4" spans="1:10" x14ac:dyDescent="0.2">
      <c r="A4" s="87" t="s">
        <v>292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C110" sqref="C110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627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Anual</v>
      </c>
    </row>
    <row r="3" spans="1:8" s="72" customFormat="1" ht="18.95" customHeight="1" x14ac:dyDescent="0.25">
      <c r="A3" s="152" t="s">
        <v>628</v>
      </c>
      <c r="B3" s="153"/>
      <c r="C3" s="153"/>
      <c r="D3" s="153"/>
      <c r="E3" s="153"/>
      <c r="F3" s="153"/>
      <c r="G3" s="70" t="s">
        <v>291</v>
      </c>
      <c r="H3" s="81">
        <f>'Notas a los Edos Financieros'!E3</f>
        <v>1</v>
      </c>
    </row>
    <row r="4" spans="1:8" x14ac:dyDescent="0.2">
      <c r="A4" s="74" t="s">
        <v>292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293</v>
      </c>
      <c r="C8" s="80">
        <v>0</v>
      </c>
    </row>
    <row r="9" spans="1:8" x14ac:dyDescent="0.2">
      <c r="A9" s="78">
        <v>1115</v>
      </c>
      <c r="B9" s="76" t="s">
        <v>294</v>
      </c>
      <c r="C9" s="80">
        <v>0</v>
      </c>
    </row>
    <row r="10" spans="1:8" x14ac:dyDescent="0.2">
      <c r="A10" s="78">
        <v>1121</v>
      </c>
      <c r="B10" s="76" t="s">
        <v>295</v>
      </c>
      <c r="C10" s="80">
        <v>0</v>
      </c>
    </row>
    <row r="11" spans="1:8" x14ac:dyDescent="0.2">
      <c r="A11" s="78">
        <v>1211</v>
      </c>
      <c r="B11" s="76" t="s">
        <v>296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297</v>
      </c>
      <c r="C15" s="80">
        <v>10424.24</v>
      </c>
      <c r="D15" s="80">
        <v>10424.24</v>
      </c>
      <c r="E15" s="80">
        <v>10424.24</v>
      </c>
      <c r="F15" s="80">
        <v>2211.36</v>
      </c>
      <c r="G15" s="80">
        <v>0</v>
      </c>
    </row>
    <row r="16" spans="1:8" x14ac:dyDescent="0.2">
      <c r="A16" s="78">
        <v>1124</v>
      </c>
      <c r="B16" s="76" t="s">
        <v>298</v>
      </c>
      <c r="C16" s="80">
        <v>10</v>
      </c>
      <c r="D16" s="80">
        <v>10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299</v>
      </c>
      <c r="E19" s="77" t="s">
        <v>300</v>
      </c>
      <c r="F19" s="77" t="s">
        <v>301</v>
      </c>
      <c r="G19" s="77" t="s">
        <v>302</v>
      </c>
      <c r="H19" s="77" t="s">
        <v>303</v>
      </c>
    </row>
    <row r="20" spans="1:8" x14ac:dyDescent="0.2">
      <c r="A20" s="78">
        <v>1123</v>
      </c>
      <c r="B20" s="76" t="s">
        <v>304</v>
      </c>
      <c r="C20" s="80">
        <v>8406.19</v>
      </c>
      <c r="D20" s="80">
        <v>8406.19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305</v>
      </c>
      <c r="C21" s="80">
        <v>5000</v>
      </c>
      <c r="D21" s="80">
        <v>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306</v>
      </c>
      <c r="C22" s="80">
        <v>8100</v>
      </c>
      <c r="D22" s="80">
        <v>8100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309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311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312</v>
      </c>
      <c r="G29" s="77" t="s">
        <v>249</v>
      </c>
      <c r="H29" s="77"/>
    </row>
    <row r="30" spans="1:8" x14ac:dyDescent="0.2">
      <c r="A30" s="78">
        <v>1140</v>
      </c>
      <c r="B30" s="76" t="s">
        <v>313</v>
      </c>
      <c r="C30" s="80">
        <f>SUM(C31:C35)</f>
        <v>0</v>
      </c>
    </row>
    <row r="31" spans="1:8" x14ac:dyDescent="0.2">
      <c r="A31" s="78">
        <v>1141</v>
      </c>
      <c r="B31" s="76" t="s">
        <v>314</v>
      </c>
      <c r="C31" s="80">
        <v>0</v>
      </c>
    </row>
    <row r="32" spans="1:8" x14ac:dyDescent="0.2">
      <c r="A32" s="78">
        <v>1142</v>
      </c>
      <c r="B32" s="76" t="s">
        <v>315</v>
      </c>
      <c r="C32" s="80">
        <v>0</v>
      </c>
    </row>
    <row r="33" spans="1:8" x14ac:dyDescent="0.2">
      <c r="A33" s="78">
        <v>1143</v>
      </c>
      <c r="B33" s="76" t="s">
        <v>316</v>
      </c>
      <c r="C33" s="80">
        <v>0</v>
      </c>
    </row>
    <row r="34" spans="1:8" x14ac:dyDescent="0.2">
      <c r="A34" s="78">
        <v>1144</v>
      </c>
      <c r="B34" s="76" t="s">
        <v>317</v>
      </c>
      <c r="C34" s="80">
        <v>0</v>
      </c>
    </row>
    <row r="35" spans="1:8" x14ac:dyDescent="0.2">
      <c r="A35" s="78">
        <v>1145</v>
      </c>
      <c r="B35" s="76" t="s">
        <v>318</v>
      </c>
      <c r="C35" s="80">
        <v>0</v>
      </c>
    </row>
    <row r="37" spans="1:8" x14ac:dyDescent="0.2">
      <c r="A37" s="75" t="s">
        <v>319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320</v>
      </c>
      <c r="G38" s="77"/>
      <c r="H38" s="77"/>
    </row>
    <row r="39" spans="1:8" x14ac:dyDescent="0.2">
      <c r="A39" s="78">
        <v>1150</v>
      </c>
      <c r="B39" s="76" t="s">
        <v>321</v>
      </c>
      <c r="C39" s="80">
        <f>SUM(C40)</f>
        <v>0</v>
      </c>
    </row>
    <row r="40" spans="1:8" x14ac:dyDescent="0.2">
      <c r="A40" s="78">
        <v>1151</v>
      </c>
      <c r="B40" s="76" t="s">
        <v>322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303</v>
      </c>
      <c r="F43" s="77"/>
      <c r="G43" s="77"/>
      <c r="H43" s="77"/>
    </row>
    <row r="44" spans="1:8" x14ac:dyDescent="0.2">
      <c r="A44" s="78">
        <v>1213</v>
      </c>
      <c r="B44" s="76" t="s">
        <v>323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324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325</v>
      </c>
      <c r="H51" s="77" t="s">
        <v>254</v>
      </c>
      <c r="I51" s="77" t="s">
        <v>326</v>
      </c>
    </row>
    <row r="52" spans="1:9" x14ac:dyDescent="0.2">
      <c r="A52" s="78">
        <v>1230</v>
      </c>
      <c r="B52" s="76" t="s">
        <v>327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328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329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330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331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332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333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334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335</v>
      </c>
      <c r="C60" s="80">
        <f>SUM(C61:C68)</f>
        <v>2214527.3899999997</v>
      </c>
      <c r="D60" s="80">
        <f>SUM(D61:D68)</f>
        <v>344458.32</v>
      </c>
      <c r="E60" s="80">
        <f>SUM(E61:E68)</f>
        <v>-1091201.93</v>
      </c>
    </row>
    <row r="61" spans="1:9" x14ac:dyDescent="0.2">
      <c r="A61" s="78">
        <v>1241</v>
      </c>
      <c r="B61" s="76" t="s">
        <v>336</v>
      </c>
      <c r="C61" s="80">
        <v>858389.44</v>
      </c>
      <c r="D61" s="80">
        <v>112408.01</v>
      </c>
      <c r="E61" s="80">
        <v>-435528.19</v>
      </c>
    </row>
    <row r="62" spans="1:9" x14ac:dyDescent="0.2">
      <c r="A62" s="78">
        <v>1242</v>
      </c>
      <c r="B62" s="76" t="s">
        <v>337</v>
      </c>
      <c r="C62" s="80">
        <v>651995.59</v>
      </c>
      <c r="D62" s="80">
        <v>64492.09</v>
      </c>
      <c r="E62" s="80">
        <v>-239921.55</v>
      </c>
    </row>
    <row r="63" spans="1:9" x14ac:dyDescent="0.2">
      <c r="A63" s="78">
        <v>1243</v>
      </c>
      <c r="B63" s="76" t="s">
        <v>338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339</v>
      </c>
      <c r="C64" s="80">
        <v>648336</v>
      </c>
      <c r="D64" s="80">
        <v>159918.17000000001</v>
      </c>
      <c r="E64" s="80">
        <v>-385506.29</v>
      </c>
    </row>
    <row r="65" spans="1:9" x14ac:dyDescent="0.2">
      <c r="A65" s="78">
        <v>1245</v>
      </c>
      <c r="B65" s="76" t="s">
        <v>340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341</v>
      </c>
      <c r="C66" s="80">
        <v>55806.36</v>
      </c>
      <c r="D66" s="80">
        <v>7640.05</v>
      </c>
      <c r="E66" s="80">
        <v>-30245.9</v>
      </c>
    </row>
    <row r="67" spans="1:9" x14ac:dyDescent="0.2">
      <c r="A67" s="78">
        <v>1247</v>
      </c>
      <c r="B67" s="76" t="s">
        <v>342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343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344</v>
      </c>
      <c r="F71" s="77" t="s">
        <v>245</v>
      </c>
      <c r="G71" s="77" t="s">
        <v>325</v>
      </c>
      <c r="H71" s="77" t="s">
        <v>254</v>
      </c>
      <c r="I71" s="77" t="s">
        <v>326</v>
      </c>
    </row>
    <row r="72" spans="1:9" x14ac:dyDescent="0.2">
      <c r="A72" s="78">
        <v>1250</v>
      </c>
      <c r="B72" s="76" t="s">
        <v>345</v>
      </c>
      <c r="C72" s="80">
        <f>SUM(C73:C77)</f>
        <v>37636.97</v>
      </c>
      <c r="D72" s="80">
        <f t="shared" ref="D72:E72" si="1">SUM(D73:D77)</f>
        <v>3763.69</v>
      </c>
      <c r="E72" s="80">
        <f t="shared" si="1"/>
        <v>0</v>
      </c>
    </row>
    <row r="73" spans="1:9" x14ac:dyDescent="0.2">
      <c r="A73" s="78">
        <v>1251</v>
      </c>
      <c r="B73" s="76" t="s">
        <v>346</v>
      </c>
      <c r="C73" s="80">
        <v>3000.92</v>
      </c>
      <c r="D73" s="80">
        <v>300.08999999999997</v>
      </c>
      <c r="E73" s="80">
        <v>0</v>
      </c>
    </row>
    <row r="74" spans="1:9" x14ac:dyDescent="0.2">
      <c r="A74" s="78">
        <v>1252</v>
      </c>
      <c r="B74" s="76" t="s">
        <v>347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348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349</v>
      </c>
      <c r="C76" s="80">
        <v>34636.050000000003</v>
      </c>
      <c r="D76" s="80">
        <v>3463.6</v>
      </c>
      <c r="E76" s="80">
        <v>0</v>
      </c>
    </row>
    <row r="77" spans="1:9" x14ac:dyDescent="0.2">
      <c r="A77" s="78">
        <v>1259</v>
      </c>
      <c r="B77" s="76" t="s">
        <v>350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351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352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353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354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355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356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357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358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359</v>
      </c>
      <c r="C88" s="80">
        <f>SUM(C89:C90)</f>
        <v>0</v>
      </c>
    </row>
    <row r="89" spans="1:8" x14ac:dyDescent="0.2">
      <c r="A89" s="78">
        <v>1161</v>
      </c>
      <c r="B89" s="76" t="s">
        <v>360</v>
      </c>
      <c r="C89" s="80">
        <v>0</v>
      </c>
    </row>
    <row r="90" spans="1:8" x14ac:dyDescent="0.2">
      <c r="A90" s="78">
        <v>1162</v>
      </c>
      <c r="B90" s="76" t="s">
        <v>361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303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362</v>
      </c>
      <c r="C94" s="80">
        <f>SUM(C95:C97)</f>
        <v>0</v>
      </c>
    </row>
    <row r="95" spans="1:8" x14ac:dyDescent="0.2">
      <c r="A95" s="78">
        <v>1291</v>
      </c>
      <c r="B95" s="76" t="s">
        <v>363</v>
      </c>
      <c r="C95" s="80">
        <v>0</v>
      </c>
    </row>
    <row r="96" spans="1:8" x14ac:dyDescent="0.2">
      <c r="A96" s="78">
        <v>1292</v>
      </c>
      <c r="B96" s="76" t="s">
        <v>364</v>
      </c>
      <c r="C96" s="80">
        <v>0</v>
      </c>
    </row>
    <row r="97" spans="1:8" x14ac:dyDescent="0.2">
      <c r="A97" s="78">
        <v>1293</v>
      </c>
      <c r="B97" s="76" t="s">
        <v>365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299</v>
      </c>
      <c r="E100" s="77" t="s">
        <v>300</v>
      </c>
      <c r="F100" s="77" t="s">
        <v>301</v>
      </c>
      <c r="G100" s="77" t="s">
        <v>366</v>
      </c>
      <c r="H100" s="77" t="s">
        <v>367</v>
      </c>
    </row>
    <row r="101" spans="1:8" x14ac:dyDescent="0.2">
      <c r="A101" s="78">
        <v>2110</v>
      </c>
      <c r="B101" s="76" t="s">
        <v>368</v>
      </c>
      <c r="C101" s="80">
        <f>SUM(C102:C110)</f>
        <v>49535.579999999994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369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370</v>
      </c>
      <c r="C103" s="80">
        <v>22584.84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371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372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373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374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375</v>
      </c>
      <c r="C108" s="80">
        <v>26250.36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376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377</v>
      </c>
      <c r="C110" s="80">
        <v>700.38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378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379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381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303</v>
      </c>
      <c r="F117" s="77"/>
      <c r="G117" s="77"/>
      <c r="H117" s="77"/>
    </row>
    <row r="118" spans="1:8" x14ac:dyDescent="0.2">
      <c r="A118" s="78">
        <v>2160</v>
      </c>
      <c r="B118" s="76" t="s">
        <v>382</v>
      </c>
      <c r="C118" s="80">
        <f>SUM(C119:C124)</f>
        <v>0</v>
      </c>
    </row>
    <row r="119" spans="1:8" x14ac:dyDescent="0.2">
      <c r="A119" s="78">
        <v>2161</v>
      </c>
      <c r="B119" s="76" t="s">
        <v>383</v>
      </c>
      <c r="C119" s="80">
        <v>0</v>
      </c>
    </row>
    <row r="120" spans="1:8" x14ac:dyDescent="0.2">
      <c r="A120" s="78">
        <v>2162</v>
      </c>
      <c r="B120" s="76" t="s">
        <v>384</v>
      </c>
      <c r="C120" s="80">
        <v>0</v>
      </c>
    </row>
    <row r="121" spans="1:8" x14ac:dyDescent="0.2">
      <c r="A121" s="78">
        <v>2163</v>
      </c>
      <c r="B121" s="76" t="s">
        <v>385</v>
      </c>
      <c r="C121" s="80">
        <v>0</v>
      </c>
    </row>
    <row r="122" spans="1:8" x14ac:dyDescent="0.2">
      <c r="A122" s="78">
        <v>2164</v>
      </c>
      <c r="B122" s="76" t="s">
        <v>386</v>
      </c>
      <c r="C122" s="80">
        <v>0</v>
      </c>
    </row>
    <row r="123" spans="1:8" x14ac:dyDescent="0.2">
      <c r="A123" s="78">
        <v>2165</v>
      </c>
      <c r="B123" s="76" t="s">
        <v>387</v>
      </c>
      <c r="C123" s="80">
        <v>0</v>
      </c>
    </row>
    <row r="124" spans="1:8" x14ac:dyDescent="0.2">
      <c r="A124" s="78">
        <v>2166</v>
      </c>
      <c r="B124" s="76" t="s">
        <v>388</v>
      </c>
      <c r="C124" s="80">
        <v>0</v>
      </c>
    </row>
    <row r="125" spans="1:8" x14ac:dyDescent="0.2">
      <c r="A125" s="78">
        <v>2250</v>
      </c>
      <c r="B125" s="76" t="s">
        <v>389</v>
      </c>
      <c r="C125" s="80">
        <f>SUM(C126:C131)</f>
        <v>0</v>
      </c>
    </row>
    <row r="126" spans="1:8" x14ac:dyDescent="0.2">
      <c r="A126" s="78">
        <v>2251</v>
      </c>
      <c r="B126" s="76" t="s">
        <v>390</v>
      </c>
      <c r="C126" s="80">
        <v>0</v>
      </c>
    </row>
    <row r="127" spans="1:8" x14ac:dyDescent="0.2">
      <c r="A127" s="78">
        <v>2252</v>
      </c>
      <c r="B127" s="76" t="s">
        <v>391</v>
      </c>
      <c r="C127" s="80">
        <v>0</v>
      </c>
    </row>
    <row r="128" spans="1:8" x14ac:dyDescent="0.2">
      <c r="A128" s="78">
        <v>2253</v>
      </c>
      <c r="B128" s="76" t="s">
        <v>392</v>
      </c>
      <c r="C128" s="80">
        <v>0</v>
      </c>
    </row>
    <row r="129" spans="1:8" x14ac:dyDescent="0.2">
      <c r="A129" s="78">
        <v>2254</v>
      </c>
      <c r="B129" s="76" t="s">
        <v>393</v>
      </c>
      <c r="C129" s="80">
        <v>0</v>
      </c>
    </row>
    <row r="130" spans="1:8" x14ac:dyDescent="0.2">
      <c r="A130" s="78">
        <v>2255</v>
      </c>
      <c r="B130" s="76" t="s">
        <v>394</v>
      </c>
      <c r="C130" s="80">
        <v>0</v>
      </c>
    </row>
    <row r="131" spans="1:8" x14ac:dyDescent="0.2">
      <c r="A131" s="78">
        <v>2256</v>
      </c>
      <c r="B131" s="76" t="s">
        <v>395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303</v>
      </c>
      <c r="F134" s="79"/>
      <c r="G134" s="79"/>
      <c r="H134" s="79"/>
    </row>
    <row r="135" spans="1:8" x14ac:dyDescent="0.2">
      <c r="A135" s="78">
        <v>2159</v>
      </c>
      <c r="B135" s="76" t="s">
        <v>396</v>
      </c>
      <c r="C135" s="80">
        <v>0</v>
      </c>
    </row>
    <row r="136" spans="1:8" x14ac:dyDescent="0.2">
      <c r="A136" s="78">
        <v>2199</v>
      </c>
      <c r="B136" s="76" t="s">
        <v>397</v>
      </c>
      <c r="C136" s="80">
        <v>0</v>
      </c>
    </row>
    <row r="137" spans="1:8" x14ac:dyDescent="0.2">
      <c r="A137" s="78">
        <v>2240</v>
      </c>
      <c r="B137" s="76" t="s">
        <v>398</v>
      </c>
      <c r="C137" s="80">
        <f>SUM(C138:C140)</f>
        <v>0</v>
      </c>
    </row>
    <row r="138" spans="1:8" x14ac:dyDescent="0.2">
      <c r="A138" s="78">
        <v>2241</v>
      </c>
      <c r="B138" s="76" t="s">
        <v>399</v>
      </c>
      <c r="C138" s="80">
        <v>0</v>
      </c>
    </row>
    <row r="139" spans="1:8" x14ac:dyDescent="0.2">
      <c r="A139" s="78">
        <v>2242</v>
      </c>
      <c r="B139" s="76" t="s">
        <v>400</v>
      </c>
      <c r="C139" s="80">
        <v>0</v>
      </c>
    </row>
    <row r="140" spans="1:8" x14ac:dyDescent="0.2">
      <c r="A140" s="78">
        <v>2249</v>
      </c>
      <c r="B140" s="76" t="s">
        <v>401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627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402</v>
      </c>
      <c r="B2" s="150"/>
      <c r="C2" s="150"/>
      <c r="D2" s="70" t="s">
        <v>290</v>
      </c>
      <c r="E2" s="81" t="str">
        <f>'Notas a los Edos Financieros'!E2</f>
        <v>Anual</v>
      </c>
    </row>
    <row r="3" spans="1:5" s="72" customFormat="1" ht="18.95" customHeight="1" x14ac:dyDescent="0.25">
      <c r="A3" s="150" t="s">
        <v>628</v>
      </c>
      <c r="B3" s="150"/>
      <c r="C3" s="150"/>
      <c r="D3" s="70" t="s">
        <v>291</v>
      </c>
      <c r="E3" s="81">
        <f>'Notas a los Edos Financieros'!E3</f>
        <v>1</v>
      </c>
    </row>
    <row r="4" spans="1:5" x14ac:dyDescent="0.2">
      <c r="A4" s="74" t="s">
        <v>292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f>SUM(C9+C18+C24+C26+C32+C37+C47+C52)</f>
        <v>123421.58</v>
      </c>
    </row>
    <row r="9" spans="1:5" x14ac:dyDescent="0.2">
      <c r="A9" s="78">
        <v>4110</v>
      </c>
      <c r="B9" s="76" t="s">
        <v>405</v>
      </c>
      <c r="C9" s="80">
        <f>SUM(C10:C17)</f>
        <v>0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0</v>
      </c>
    </row>
    <row r="12" spans="1:5" x14ac:dyDescent="0.2">
      <c r="A12" s="78">
        <v>4113</v>
      </c>
      <c r="B12" s="76" t="s">
        <v>408</v>
      </c>
      <c r="C12" s="80">
        <v>0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0</v>
      </c>
    </row>
    <row r="17" spans="1:3" x14ac:dyDescent="0.2">
      <c r="A17" s="78">
        <v>4119</v>
      </c>
      <c r="B17" s="76" t="s">
        <v>413</v>
      </c>
      <c r="C17" s="80">
        <v>0</v>
      </c>
    </row>
    <row r="18" spans="1:3" x14ac:dyDescent="0.2">
      <c r="A18" s="78">
        <v>4120</v>
      </c>
      <c r="B18" s="76" t="s">
        <v>414</v>
      </c>
      <c r="C18" s="80">
        <f>SUM(C19:C23)</f>
        <v>0</v>
      </c>
    </row>
    <row r="19" spans="1:3" x14ac:dyDescent="0.2">
      <c r="A19" s="78">
        <v>4121</v>
      </c>
      <c r="B19" s="76" t="s">
        <v>415</v>
      </c>
      <c r="C19" s="80">
        <v>0</v>
      </c>
    </row>
    <row r="20" spans="1:3" x14ac:dyDescent="0.2">
      <c r="A20" s="78">
        <v>4122</v>
      </c>
      <c r="B20" s="76" t="s">
        <v>416</v>
      </c>
      <c r="C20" s="80">
        <v>0</v>
      </c>
    </row>
    <row r="21" spans="1:3" x14ac:dyDescent="0.2">
      <c r="A21" s="78">
        <v>4123</v>
      </c>
      <c r="B21" s="76" t="s">
        <v>417</v>
      </c>
      <c r="C21" s="80">
        <v>0</v>
      </c>
    </row>
    <row r="22" spans="1:3" x14ac:dyDescent="0.2">
      <c r="A22" s="78">
        <v>4124</v>
      </c>
      <c r="B22" s="76" t="s">
        <v>418</v>
      </c>
      <c r="C22" s="80">
        <v>0</v>
      </c>
    </row>
    <row r="23" spans="1:3" x14ac:dyDescent="0.2">
      <c r="A23" s="78">
        <v>4129</v>
      </c>
      <c r="B23" s="76" t="s">
        <v>419</v>
      </c>
      <c r="C23" s="80">
        <v>0</v>
      </c>
    </row>
    <row r="24" spans="1:3" x14ac:dyDescent="0.2">
      <c r="A24" s="78">
        <v>4130</v>
      </c>
      <c r="B24" s="76" t="s">
        <v>420</v>
      </c>
      <c r="C24" s="80">
        <f>SUM(C25)</f>
        <v>0</v>
      </c>
    </row>
    <row r="25" spans="1:3" x14ac:dyDescent="0.2">
      <c r="A25" s="78">
        <v>4131</v>
      </c>
      <c r="B25" s="76" t="s">
        <v>421</v>
      </c>
      <c r="C25" s="80">
        <v>0</v>
      </c>
    </row>
    <row r="26" spans="1:3" x14ac:dyDescent="0.2">
      <c r="A26" s="78">
        <v>4140</v>
      </c>
      <c r="B26" s="76" t="s">
        <v>422</v>
      </c>
      <c r="C26" s="80">
        <f>SUM(C27:C31)</f>
        <v>0</v>
      </c>
    </row>
    <row r="27" spans="1:3" x14ac:dyDescent="0.2">
      <c r="A27" s="78">
        <v>4141</v>
      </c>
      <c r="B27" s="76" t="s">
        <v>423</v>
      </c>
      <c r="C27" s="80">
        <v>0</v>
      </c>
    </row>
    <row r="28" spans="1:3" x14ac:dyDescent="0.2">
      <c r="A28" s="78">
        <v>4142</v>
      </c>
      <c r="B28" s="76" t="s">
        <v>424</v>
      </c>
      <c r="C28" s="80">
        <v>0</v>
      </c>
    </row>
    <row r="29" spans="1:3" x14ac:dyDescent="0.2">
      <c r="A29" s="78">
        <v>4143</v>
      </c>
      <c r="B29" s="76" t="s">
        <v>425</v>
      </c>
      <c r="C29" s="80">
        <v>0</v>
      </c>
    </row>
    <row r="30" spans="1:3" x14ac:dyDescent="0.2">
      <c r="A30" s="78">
        <v>4144</v>
      </c>
      <c r="B30" s="76" t="s">
        <v>426</v>
      </c>
      <c r="C30" s="80">
        <v>0</v>
      </c>
    </row>
    <row r="31" spans="1:3" x14ac:dyDescent="0.2">
      <c r="A31" s="78">
        <v>4149</v>
      </c>
      <c r="B31" s="76" t="s">
        <v>427</v>
      </c>
      <c r="C31" s="80">
        <v>0</v>
      </c>
    </row>
    <row r="32" spans="1:3" x14ac:dyDescent="0.2">
      <c r="A32" s="78">
        <v>4150</v>
      </c>
      <c r="B32" s="76" t="s">
        <v>428</v>
      </c>
      <c r="C32" s="80">
        <f>SUM(C33:C36)</f>
        <v>0</v>
      </c>
    </row>
    <row r="33" spans="1:3" x14ac:dyDescent="0.2">
      <c r="A33" s="78">
        <v>4151</v>
      </c>
      <c r="B33" s="76" t="s">
        <v>429</v>
      </c>
      <c r="C33" s="80">
        <v>0</v>
      </c>
    </row>
    <row r="34" spans="1:3" x14ac:dyDescent="0.2">
      <c r="A34" s="78">
        <v>4152</v>
      </c>
      <c r="B34" s="76" t="s">
        <v>430</v>
      </c>
      <c r="C34" s="80">
        <v>0</v>
      </c>
    </row>
    <row r="35" spans="1:3" x14ac:dyDescent="0.2">
      <c r="A35" s="78">
        <v>4153</v>
      </c>
      <c r="B35" s="76" t="s">
        <v>431</v>
      </c>
      <c r="C35" s="80">
        <v>0</v>
      </c>
    </row>
    <row r="36" spans="1:3" x14ac:dyDescent="0.2">
      <c r="A36" s="78">
        <v>4159</v>
      </c>
      <c r="B36" s="76" t="s">
        <v>432</v>
      </c>
      <c r="C36" s="80">
        <v>0</v>
      </c>
    </row>
    <row r="37" spans="1:3" x14ac:dyDescent="0.2">
      <c r="A37" s="78">
        <v>4160</v>
      </c>
      <c r="B37" s="76" t="s">
        <v>433</v>
      </c>
      <c r="C37" s="80">
        <f>SUM(C38:C46)</f>
        <v>0</v>
      </c>
    </row>
    <row r="38" spans="1:3" x14ac:dyDescent="0.2">
      <c r="A38" s="78">
        <v>4161</v>
      </c>
      <c r="B38" s="76" t="s">
        <v>434</v>
      </c>
      <c r="C38" s="80">
        <v>0</v>
      </c>
    </row>
    <row r="39" spans="1:3" x14ac:dyDescent="0.2">
      <c r="A39" s="78">
        <v>4162</v>
      </c>
      <c r="B39" s="76" t="s">
        <v>435</v>
      </c>
      <c r="C39" s="80">
        <v>0</v>
      </c>
    </row>
    <row r="40" spans="1:3" x14ac:dyDescent="0.2">
      <c r="A40" s="78">
        <v>4163</v>
      </c>
      <c r="B40" s="76" t="s">
        <v>436</v>
      </c>
      <c r="C40" s="80">
        <v>0</v>
      </c>
    </row>
    <row r="41" spans="1:3" x14ac:dyDescent="0.2">
      <c r="A41" s="78">
        <v>4164</v>
      </c>
      <c r="B41" s="76" t="s">
        <v>437</v>
      </c>
      <c r="C41" s="80">
        <v>0</v>
      </c>
    </row>
    <row r="42" spans="1:3" x14ac:dyDescent="0.2">
      <c r="A42" s="78">
        <v>4165</v>
      </c>
      <c r="B42" s="76" t="s">
        <v>438</v>
      </c>
      <c r="C42" s="80">
        <v>0</v>
      </c>
    </row>
    <row r="43" spans="1:3" x14ac:dyDescent="0.2">
      <c r="A43" s="78">
        <v>4166</v>
      </c>
      <c r="B43" s="76" t="s">
        <v>439</v>
      </c>
      <c r="C43" s="80">
        <v>0</v>
      </c>
    </row>
    <row r="44" spans="1:3" x14ac:dyDescent="0.2">
      <c r="A44" s="78">
        <v>4167</v>
      </c>
      <c r="B44" s="76" t="s">
        <v>440</v>
      </c>
      <c r="C44" s="80">
        <v>0</v>
      </c>
    </row>
    <row r="45" spans="1:3" x14ac:dyDescent="0.2">
      <c r="A45" s="78">
        <v>4168</v>
      </c>
      <c r="B45" s="76" t="s">
        <v>441</v>
      </c>
      <c r="C45" s="80">
        <v>0</v>
      </c>
    </row>
    <row r="46" spans="1:3" x14ac:dyDescent="0.2">
      <c r="A46" s="78">
        <v>4169</v>
      </c>
      <c r="B46" s="76" t="s">
        <v>442</v>
      </c>
      <c r="C46" s="80">
        <v>0</v>
      </c>
    </row>
    <row r="47" spans="1:3" x14ac:dyDescent="0.2">
      <c r="A47" s="78">
        <v>4170</v>
      </c>
      <c r="B47" s="76" t="s">
        <v>443</v>
      </c>
      <c r="C47" s="80">
        <f>SUM(C48:C51)</f>
        <v>123421.58</v>
      </c>
    </row>
    <row r="48" spans="1:3" x14ac:dyDescent="0.2">
      <c r="A48" s="78">
        <v>4171</v>
      </c>
      <c r="B48" s="76" t="s">
        <v>444</v>
      </c>
      <c r="C48" s="80">
        <v>0</v>
      </c>
    </row>
    <row r="49" spans="1:3" x14ac:dyDescent="0.2">
      <c r="A49" s="78">
        <v>4172</v>
      </c>
      <c r="B49" s="76" t="s">
        <v>445</v>
      </c>
      <c r="C49" s="80">
        <v>0</v>
      </c>
    </row>
    <row r="50" spans="1:3" x14ac:dyDescent="0.2">
      <c r="A50" s="78">
        <v>4173</v>
      </c>
      <c r="B50" s="76" t="s">
        <v>446</v>
      </c>
      <c r="C50" s="80">
        <v>123421.58</v>
      </c>
    </row>
    <row r="51" spans="1:3" x14ac:dyDescent="0.2">
      <c r="A51" s="78">
        <v>4174</v>
      </c>
      <c r="B51" s="76" t="s">
        <v>447</v>
      </c>
      <c r="C51" s="80">
        <v>0</v>
      </c>
    </row>
    <row r="52" spans="1:3" x14ac:dyDescent="0.2">
      <c r="A52" s="78">
        <v>4190</v>
      </c>
      <c r="B52" s="76" t="s">
        <v>448</v>
      </c>
      <c r="C52" s="80">
        <f>SUM(C53:C54)</f>
        <v>0</v>
      </c>
    </row>
    <row r="53" spans="1:3" x14ac:dyDescent="0.2">
      <c r="A53" s="78">
        <v>4191</v>
      </c>
      <c r="B53" s="76" t="s">
        <v>449</v>
      </c>
      <c r="C53" s="80">
        <v>0</v>
      </c>
    </row>
    <row r="54" spans="1:3" x14ac:dyDescent="0.2">
      <c r="A54" s="78">
        <v>4192</v>
      </c>
      <c r="B54" s="76" t="s">
        <v>450</v>
      </c>
      <c r="C54" s="80">
        <v>0</v>
      </c>
    </row>
    <row r="55" spans="1:3" x14ac:dyDescent="0.2">
      <c r="A55" s="78">
        <v>4200</v>
      </c>
      <c r="B55" s="76" t="s">
        <v>451</v>
      </c>
      <c r="C55" s="80">
        <f>SUM(C56+C60)</f>
        <v>3636159</v>
      </c>
    </row>
    <row r="56" spans="1:3" x14ac:dyDescent="0.2">
      <c r="A56" s="78">
        <v>4210</v>
      </c>
      <c r="B56" s="76" t="s">
        <v>452</v>
      </c>
      <c r="C56" s="80">
        <f>SUM(C57:C59)</f>
        <v>230159</v>
      </c>
    </row>
    <row r="57" spans="1:3" x14ac:dyDescent="0.2">
      <c r="A57" s="78">
        <v>4211</v>
      </c>
      <c r="B57" s="76" t="s">
        <v>453</v>
      </c>
      <c r="C57" s="80">
        <v>0</v>
      </c>
    </row>
    <row r="58" spans="1:3" x14ac:dyDescent="0.2">
      <c r="A58" s="78">
        <v>4212</v>
      </c>
      <c r="B58" s="76" t="s">
        <v>454</v>
      </c>
      <c r="C58" s="80">
        <v>0</v>
      </c>
    </row>
    <row r="59" spans="1:3" x14ac:dyDescent="0.2">
      <c r="A59" s="78">
        <v>4213</v>
      </c>
      <c r="B59" s="76" t="s">
        <v>455</v>
      </c>
      <c r="C59" s="80">
        <v>230159</v>
      </c>
    </row>
    <row r="60" spans="1:3" x14ac:dyDescent="0.2">
      <c r="A60" s="78">
        <v>4220</v>
      </c>
      <c r="B60" s="76" t="s">
        <v>456</v>
      </c>
      <c r="C60" s="80">
        <f>SUM(C61:C66)</f>
        <v>3406000</v>
      </c>
    </row>
    <row r="61" spans="1:3" x14ac:dyDescent="0.2">
      <c r="A61" s="78">
        <v>4221</v>
      </c>
      <c r="B61" s="76" t="s">
        <v>457</v>
      </c>
      <c r="C61" s="80">
        <v>3406000</v>
      </c>
    </row>
    <row r="62" spans="1:3" x14ac:dyDescent="0.2">
      <c r="A62" s="78">
        <v>4222</v>
      </c>
      <c r="B62" s="76" t="s">
        <v>458</v>
      </c>
      <c r="C62" s="80">
        <v>0</v>
      </c>
    </row>
    <row r="63" spans="1:3" x14ac:dyDescent="0.2">
      <c r="A63" s="78">
        <v>4223</v>
      </c>
      <c r="B63" s="76" t="s">
        <v>459</v>
      </c>
      <c r="C63" s="80">
        <v>0</v>
      </c>
    </row>
    <row r="64" spans="1:3" x14ac:dyDescent="0.2">
      <c r="A64" s="78">
        <v>4224</v>
      </c>
      <c r="B64" s="76" t="s">
        <v>460</v>
      </c>
      <c r="C64" s="80">
        <v>0</v>
      </c>
    </row>
    <row r="65" spans="1:5" x14ac:dyDescent="0.2">
      <c r="A65" s="78">
        <v>4225</v>
      </c>
      <c r="B65" s="76" t="s">
        <v>461</v>
      </c>
      <c r="C65" s="80">
        <v>0</v>
      </c>
    </row>
    <row r="66" spans="1:5" x14ac:dyDescent="0.2">
      <c r="A66" s="78">
        <v>4226</v>
      </c>
      <c r="B66" s="76" t="s">
        <v>462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303</v>
      </c>
    </row>
    <row r="70" spans="1:5" x14ac:dyDescent="0.2">
      <c r="A70" s="78">
        <v>4300</v>
      </c>
      <c r="B70" s="76" t="s">
        <v>463</v>
      </c>
      <c r="C70" s="80">
        <f>SUM(C71+C74+C80+C82+C84)</f>
        <v>0</v>
      </c>
    </row>
    <row r="71" spans="1:5" x14ac:dyDescent="0.2">
      <c r="A71" s="78">
        <v>4310</v>
      </c>
      <c r="B71" s="76" t="s">
        <v>464</v>
      </c>
      <c r="C71" s="80">
        <f>SUM(C72:C73)</f>
        <v>0</v>
      </c>
    </row>
    <row r="72" spans="1:5" x14ac:dyDescent="0.2">
      <c r="A72" s="78">
        <v>4311</v>
      </c>
      <c r="B72" s="76" t="s">
        <v>465</v>
      </c>
      <c r="C72" s="80">
        <v>0</v>
      </c>
    </row>
    <row r="73" spans="1:5" x14ac:dyDescent="0.2">
      <c r="A73" s="78">
        <v>4319</v>
      </c>
      <c r="B73" s="76" t="s">
        <v>466</v>
      </c>
      <c r="C73" s="80">
        <v>0</v>
      </c>
    </row>
    <row r="74" spans="1:5" x14ac:dyDescent="0.2">
      <c r="A74" s="78">
        <v>4320</v>
      </c>
      <c r="B74" s="76" t="s">
        <v>467</v>
      </c>
      <c r="C74" s="80">
        <f>SUM(C75:C79)</f>
        <v>0</v>
      </c>
    </row>
    <row r="75" spans="1:5" x14ac:dyDescent="0.2">
      <c r="A75" s="78">
        <v>4321</v>
      </c>
      <c r="B75" s="76" t="s">
        <v>468</v>
      </c>
      <c r="C75" s="80">
        <v>0</v>
      </c>
    </row>
    <row r="76" spans="1:5" x14ac:dyDescent="0.2">
      <c r="A76" s="78">
        <v>4322</v>
      </c>
      <c r="B76" s="76" t="s">
        <v>469</v>
      </c>
      <c r="C76" s="80">
        <v>0</v>
      </c>
    </row>
    <row r="77" spans="1:5" x14ac:dyDescent="0.2">
      <c r="A77" s="78">
        <v>4323</v>
      </c>
      <c r="B77" s="76" t="s">
        <v>470</v>
      </c>
      <c r="C77" s="80">
        <v>0</v>
      </c>
    </row>
    <row r="78" spans="1:5" x14ac:dyDescent="0.2">
      <c r="A78" s="78">
        <v>4324</v>
      </c>
      <c r="B78" s="76" t="s">
        <v>471</v>
      </c>
      <c r="C78" s="80">
        <v>0</v>
      </c>
    </row>
    <row r="79" spans="1:5" x14ac:dyDescent="0.2">
      <c r="A79" s="78">
        <v>4325</v>
      </c>
      <c r="B79" s="76" t="s">
        <v>472</v>
      </c>
      <c r="C79" s="80">
        <v>0</v>
      </c>
    </row>
    <row r="80" spans="1:5" x14ac:dyDescent="0.2">
      <c r="A80" s="78">
        <v>4330</v>
      </c>
      <c r="B80" s="76" t="s">
        <v>473</v>
      </c>
      <c r="C80" s="80">
        <f>SUM(C81)</f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f>SUM(C83)</f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x14ac:dyDescent="0.2">
      <c r="A84" s="78">
        <v>4390</v>
      </c>
      <c r="B84" s="76" t="s">
        <v>476</v>
      </c>
      <c r="C84" s="80">
        <f>SUM(C85:C91)</f>
        <v>0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x14ac:dyDescent="0.2">
      <c r="A91" s="78">
        <v>4399</v>
      </c>
      <c r="B91" s="76" t="s">
        <v>476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303</v>
      </c>
    </row>
    <row r="96" spans="1:5" x14ac:dyDescent="0.2">
      <c r="A96" s="78">
        <v>5000</v>
      </c>
      <c r="B96" s="76" t="s">
        <v>484</v>
      </c>
      <c r="C96" s="80">
        <f>SUM(C97+C125+C158+C168+C183+C215)</f>
        <v>4040308.8900000006</v>
      </c>
      <c r="D96" s="83">
        <f>C96/C96</f>
        <v>1</v>
      </c>
    </row>
    <row r="97" spans="1:4" x14ac:dyDescent="0.2">
      <c r="A97" s="78">
        <v>5100</v>
      </c>
      <c r="B97" s="76" t="s">
        <v>485</v>
      </c>
      <c r="C97" s="80">
        <f>SUM(C98+C105+C115)</f>
        <v>4018308.8900000006</v>
      </c>
      <c r="D97" s="83">
        <f>C97/$C$96</f>
        <v>0.99455487176872759</v>
      </c>
    </row>
    <row r="98" spans="1:4" x14ac:dyDescent="0.2">
      <c r="A98" s="78">
        <v>5110</v>
      </c>
      <c r="B98" s="76" t="s">
        <v>486</v>
      </c>
      <c r="C98" s="80">
        <f>SUM(C99:C104)</f>
        <v>2073525.83</v>
      </c>
      <c r="D98" s="83">
        <f t="shared" ref="D98:D161" si="0">C98/$C$96</f>
        <v>0.51320972887298222</v>
      </c>
    </row>
    <row r="99" spans="1:4" x14ac:dyDescent="0.2">
      <c r="A99" s="78">
        <v>5111</v>
      </c>
      <c r="B99" s="76" t="s">
        <v>487</v>
      </c>
      <c r="C99" s="80">
        <v>1538666.24</v>
      </c>
      <c r="D99" s="83">
        <f t="shared" si="0"/>
        <v>0.38082886281499129</v>
      </c>
    </row>
    <row r="100" spans="1:4" x14ac:dyDescent="0.2">
      <c r="A100" s="78">
        <v>5112</v>
      </c>
      <c r="B100" s="76" t="s">
        <v>488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489</v>
      </c>
      <c r="C101" s="80">
        <v>294739.78999999998</v>
      </c>
      <c r="D101" s="83">
        <f t="shared" si="0"/>
        <v>7.2949815973104945E-2</v>
      </c>
    </row>
    <row r="102" spans="1:4" x14ac:dyDescent="0.2">
      <c r="A102" s="78">
        <v>5114</v>
      </c>
      <c r="B102" s="76" t="s">
        <v>490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491</v>
      </c>
      <c r="C103" s="80">
        <v>240119.8</v>
      </c>
      <c r="D103" s="83">
        <f t="shared" si="0"/>
        <v>5.9431050084885952E-2</v>
      </c>
    </row>
    <row r="104" spans="1:4" x14ac:dyDescent="0.2">
      <c r="A104" s="78">
        <v>5116</v>
      </c>
      <c r="B104" s="76" t="s">
        <v>492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493</v>
      </c>
      <c r="C105" s="80">
        <f>SUM(C106:C114)</f>
        <v>327161.03000000003</v>
      </c>
      <c r="D105" s="83">
        <f t="shared" si="0"/>
        <v>8.0974261846598561E-2</v>
      </c>
    </row>
    <row r="106" spans="1:4" x14ac:dyDescent="0.2">
      <c r="A106" s="78">
        <v>5121</v>
      </c>
      <c r="B106" s="76" t="s">
        <v>494</v>
      </c>
      <c r="C106" s="80">
        <v>68381.83</v>
      </c>
      <c r="D106" s="83">
        <f t="shared" si="0"/>
        <v>1.6924901501776016E-2</v>
      </c>
    </row>
    <row r="107" spans="1:4" x14ac:dyDescent="0.2">
      <c r="A107" s="78">
        <v>5122</v>
      </c>
      <c r="B107" s="76" t="s">
        <v>495</v>
      </c>
      <c r="C107" s="80">
        <v>104579.11</v>
      </c>
      <c r="D107" s="83">
        <f t="shared" si="0"/>
        <v>2.5883939284652067E-2</v>
      </c>
    </row>
    <row r="108" spans="1:4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497</v>
      </c>
      <c r="C109" s="80">
        <v>35255.25</v>
      </c>
      <c r="D109" s="83">
        <f t="shared" si="0"/>
        <v>8.7258798670712505E-3</v>
      </c>
    </row>
    <row r="110" spans="1:4" x14ac:dyDescent="0.2">
      <c r="A110" s="78">
        <v>5125</v>
      </c>
      <c r="B110" s="76" t="s">
        <v>498</v>
      </c>
      <c r="C110" s="80">
        <v>12309.72</v>
      </c>
      <c r="D110" s="83">
        <f t="shared" si="0"/>
        <v>3.0467274495935871E-3</v>
      </c>
    </row>
    <row r="111" spans="1:4" x14ac:dyDescent="0.2">
      <c r="A111" s="78">
        <v>5126</v>
      </c>
      <c r="B111" s="76" t="s">
        <v>499</v>
      </c>
      <c r="C111" s="80">
        <v>65185.54</v>
      </c>
      <c r="D111" s="83">
        <f t="shared" si="0"/>
        <v>1.6133801096579026E-2</v>
      </c>
    </row>
    <row r="112" spans="1:4" x14ac:dyDescent="0.2">
      <c r="A112" s="78">
        <v>5127</v>
      </c>
      <c r="B112" s="76" t="s">
        <v>500</v>
      </c>
      <c r="C112" s="80">
        <v>23852.34</v>
      </c>
      <c r="D112" s="83">
        <f t="shared" si="0"/>
        <v>5.9035931779958528E-3</v>
      </c>
    </row>
    <row r="113" spans="1:4" x14ac:dyDescent="0.2">
      <c r="A113" s="78">
        <v>5128</v>
      </c>
      <c r="B113" s="76" t="s">
        <v>501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502</v>
      </c>
      <c r="C114" s="80">
        <v>17597.240000000002</v>
      </c>
      <c r="D114" s="83">
        <f t="shared" si="0"/>
        <v>4.3554194689307529E-3</v>
      </c>
    </row>
    <row r="115" spans="1:4" x14ac:dyDescent="0.2">
      <c r="A115" s="78">
        <v>5130</v>
      </c>
      <c r="B115" s="76" t="s">
        <v>503</v>
      </c>
      <c r="C115" s="80">
        <f>SUM(C116:C124)</f>
        <v>1617622.03</v>
      </c>
      <c r="D115" s="83">
        <f t="shared" si="0"/>
        <v>0.40037088104914664</v>
      </c>
    </row>
    <row r="116" spans="1:4" x14ac:dyDescent="0.2">
      <c r="A116" s="78">
        <v>5131</v>
      </c>
      <c r="B116" s="76" t="s">
        <v>504</v>
      </c>
      <c r="C116" s="80">
        <v>73967.48</v>
      </c>
      <c r="D116" s="83">
        <f t="shared" si="0"/>
        <v>1.8307382433821781E-2</v>
      </c>
    </row>
    <row r="117" spans="1:4" x14ac:dyDescent="0.2">
      <c r="A117" s="78">
        <v>5132</v>
      </c>
      <c r="B117" s="76" t="s">
        <v>505</v>
      </c>
      <c r="C117" s="80">
        <v>325494.25</v>
      </c>
      <c r="D117" s="83">
        <f t="shared" si="0"/>
        <v>8.0561724081447628E-2</v>
      </c>
    </row>
    <row r="118" spans="1:4" x14ac:dyDescent="0.2">
      <c r="A118" s="78">
        <v>5133</v>
      </c>
      <c r="B118" s="76" t="s">
        <v>506</v>
      </c>
      <c r="C118" s="80">
        <v>604548.82999999996</v>
      </c>
      <c r="D118" s="83">
        <f t="shared" si="0"/>
        <v>0.14962935915525999</v>
      </c>
    </row>
    <row r="119" spans="1:4" x14ac:dyDescent="0.2">
      <c r="A119" s="78">
        <v>5134</v>
      </c>
      <c r="B119" s="76" t="s">
        <v>507</v>
      </c>
      <c r="C119" s="80">
        <v>31266.43</v>
      </c>
      <c r="D119" s="83">
        <f t="shared" si="0"/>
        <v>7.7386236674592459E-3</v>
      </c>
    </row>
    <row r="120" spans="1:4" x14ac:dyDescent="0.2">
      <c r="A120" s="78">
        <v>5135</v>
      </c>
      <c r="B120" s="76" t="s">
        <v>508</v>
      </c>
      <c r="C120" s="80">
        <v>8668.08</v>
      </c>
      <c r="D120" s="83">
        <f t="shared" si="0"/>
        <v>2.145400323587635E-3</v>
      </c>
    </row>
    <row r="121" spans="1:4" x14ac:dyDescent="0.2">
      <c r="A121" s="78">
        <v>5136</v>
      </c>
      <c r="B121" s="76" t="s">
        <v>509</v>
      </c>
      <c r="C121" s="80">
        <v>18914.45</v>
      </c>
      <c r="D121" s="83">
        <f t="shared" si="0"/>
        <v>4.6814366215450418E-3</v>
      </c>
    </row>
    <row r="122" spans="1:4" x14ac:dyDescent="0.2">
      <c r="A122" s="78">
        <v>5137</v>
      </c>
      <c r="B122" s="76" t="s">
        <v>510</v>
      </c>
      <c r="C122" s="80">
        <v>28115.05</v>
      </c>
      <c r="D122" s="83">
        <f t="shared" si="0"/>
        <v>6.9586387490289132E-3</v>
      </c>
    </row>
    <row r="123" spans="1:4" x14ac:dyDescent="0.2">
      <c r="A123" s="78">
        <v>5138</v>
      </c>
      <c r="B123" s="76" t="s">
        <v>511</v>
      </c>
      <c r="C123" s="80">
        <v>491841.46</v>
      </c>
      <c r="D123" s="83">
        <f t="shared" si="0"/>
        <v>0.12173362814346601</v>
      </c>
    </row>
    <row r="124" spans="1:4" x14ac:dyDescent="0.2">
      <c r="A124" s="78">
        <v>5139</v>
      </c>
      <c r="B124" s="76" t="s">
        <v>512</v>
      </c>
      <c r="C124" s="80">
        <v>34806</v>
      </c>
      <c r="D124" s="83">
        <f t="shared" si="0"/>
        <v>8.6146878735303811E-3</v>
      </c>
    </row>
    <row r="125" spans="1:4" x14ac:dyDescent="0.2">
      <c r="A125" s="78">
        <v>5200</v>
      </c>
      <c r="B125" s="76" t="s">
        <v>513</v>
      </c>
      <c r="C125" s="80">
        <f>SUM(C126+C129+C132+C135+C140+C144+C147+C149+C155)</f>
        <v>22000</v>
      </c>
      <c r="D125" s="83">
        <f t="shared" si="0"/>
        <v>5.4451282312724357E-3</v>
      </c>
    </row>
    <row r="126" spans="1:4" x14ac:dyDescent="0.2">
      <c r="A126" s="78">
        <v>5210</v>
      </c>
      <c r="B126" s="76" t="s">
        <v>514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f>SUM(C136:C139)</f>
        <v>22000</v>
      </c>
      <c r="D135" s="83">
        <f t="shared" si="0"/>
        <v>5.4451282312724357E-3</v>
      </c>
    </row>
    <row r="136" spans="1:4" x14ac:dyDescent="0.2">
      <c r="A136" s="78">
        <v>5241</v>
      </c>
      <c r="B136" s="76" t="s">
        <v>522</v>
      </c>
      <c r="C136" s="80">
        <v>22000</v>
      </c>
      <c r="D136" s="83">
        <f t="shared" si="0"/>
        <v>5.4451282312724357E-3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560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561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564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565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568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570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572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627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593</v>
      </c>
      <c r="B2" s="154"/>
      <c r="C2" s="154"/>
      <c r="D2" s="84" t="s">
        <v>290</v>
      </c>
      <c r="E2" s="85" t="str">
        <f>ESF!H2</f>
        <v>Anual</v>
      </c>
    </row>
    <row r="3" spans="1:5" ht="18.95" customHeight="1" x14ac:dyDescent="0.2">
      <c r="A3" s="154" t="s">
        <v>628</v>
      </c>
      <c r="B3" s="154"/>
      <c r="C3" s="154"/>
      <c r="D3" s="84" t="s">
        <v>291</v>
      </c>
      <c r="E3" s="85">
        <f>ESF!H3</f>
        <v>1</v>
      </c>
    </row>
    <row r="5" spans="1:5" x14ac:dyDescent="0.2">
      <c r="A5" s="87" t="s">
        <v>292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91">
        <v>340758.6</v>
      </c>
    </row>
    <row r="9" spans="1:5" x14ac:dyDescent="0.2">
      <c r="A9" s="90">
        <v>3120</v>
      </c>
      <c r="B9" s="86" t="s">
        <v>594</v>
      </c>
      <c r="C9" s="91">
        <v>0</v>
      </c>
    </row>
    <row r="10" spans="1:5" x14ac:dyDescent="0.2">
      <c r="A10" s="90">
        <v>3130</v>
      </c>
      <c r="B10" s="86" t="s">
        <v>595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91">
        <v>-628950.31999999995</v>
      </c>
    </row>
    <row r="15" spans="1:5" x14ac:dyDescent="0.2">
      <c r="A15" s="90">
        <v>3220</v>
      </c>
      <c r="B15" s="86" t="s">
        <v>598</v>
      </c>
      <c r="C15" s="91">
        <v>1583085.81</v>
      </c>
    </row>
    <row r="16" spans="1:5" x14ac:dyDescent="0.2">
      <c r="A16" s="90">
        <v>3230</v>
      </c>
      <c r="B16" s="86" t="s">
        <v>599</v>
      </c>
      <c r="C16" s="91">
        <f>SUM(C17:C20)</f>
        <v>0</v>
      </c>
    </row>
    <row r="17" spans="1:3" x14ac:dyDescent="0.2">
      <c r="A17" s="90">
        <v>3231</v>
      </c>
      <c r="B17" s="86" t="s">
        <v>600</v>
      </c>
      <c r="C17" s="91">
        <v>0</v>
      </c>
    </row>
    <row r="18" spans="1:3" x14ac:dyDescent="0.2">
      <c r="A18" s="90">
        <v>3232</v>
      </c>
      <c r="B18" s="86" t="s">
        <v>601</v>
      </c>
      <c r="C18" s="91">
        <v>0</v>
      </c>
    </row>
    <row r="19" spans="1:3" x14ac:dyDescent="0.2">
      <c r="A19" s="90">
        <v>3233</v>
      </c>
      <c r="B19" s="86" t="s">
        <v>602</v>
      </c>
      <c r="C19" s="91">
        <v>0</v>
      </c>
    </row>
    <row r="20" spans="1:3" x14ac:dyDescent="0.2">
      <c r="A20" s="90">
        <v>3239</v>
      </c>
      <c r="B20" s="86" t="s">
        <v>603</v>
      </c>
      <c r="C20" s="91">
        <v>0</v>
      </c>
    </row>
    <row r="21" spans="1:3" x14ac:dyDescent="0.2">
      <c r="A21" s="90">
        <v>3240</v>
      </c>
      <c r="B21" s="86" t="s">
        <v>604</v>
      </c>
      <c r="C21" s="91">
        <f>SUM(C22:C24)</f>
        <v>0</v>
      </c>
    </row>
    <row r="22" spans="1:3" x14ac:dyDescent="0.2">
      <c r="A22" s="90">
        <v>3241</v>
      </c>
      <c r="B22" s="86" t="s">
        <v>605</v>
      </c>
      <c r="C22" s="91">
        <v>0</v>
      </c>
    </row>
    <row r="23" spans="1:3" x14ac:dyDescent="0.2">
      <c r="A23" s="90">
        <v>3242</v>
      </c>
      <c r="B23" s="86" t="s">
        <v>606</v>
      </c>
      <c r="C23" s="91">
        <v>0</v>
      </c>
    </row>
    <row r="24" spans="1:3" x14ac:dyDescent="0.2">
      <c r="A24" s="90">
        <v>3243</v>
      </c>
      <c r="B24" s="86" t="s">
        <v>607</v>
      </c>
      <c r="C24" s="91">
        <v>0</v>
      </c>
    </row>
    <row r="25" spans="1:3" x14ac:dyDescent="0.2">
      <c r="A25" s="90">
        <v>3250</v>
      </c>
      <c r="B25" s="86" t="s">
        <v>608</v>
      </c>
      <c r="C25" s="91">
        <f>SUM(C26:C27)</f>
        <v>0</v>
      </c>
    </row>
    <row r="26" spans="1:3" x14ac:dyDescent="0.2">
      <c r="A26" s="90">
        <v>3251</v>
      </c>
      <c r="B26" s="86" t="s">
        <v>609</v>
      </c>
      <c r="C26" s="91">
        <v>0</v>
      </c>
    </row>
    <row r="27" spans="1:3" x14ac:dyDescent="0.2">
      <c r="A27" s="90">
        <v>3252</v>
      </c>
      <c r="B27" s="86" t="s">
        <v>610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627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611</v>
      </c>
      <c r="B2" s="154"/>
      <c r="C2" s="154"/>
      <c r="D2" s="84" t="s">
        <v>290</v>
      </c>
      <c r="E2" s="85" t="str">
        <f>ESF!H2</f>
        <v>Anual</v>
      </c>
    </row>
    <row r="3" spans="1:5" s="92" customFormat="1" ht="18.95" customHeight="1" x14ac:dyDescent="0.25">
      <c r="A3" s="154" t="s">
        <v>628</v>
      </c>
      <c r="B3" s="154"/>
      <c r="C3" s="154"/>
      <c r="D3" s="84" t="s">
        <v>291</v>
      </c>
      <c r="E3" s="85">
        <f>ESF!H3</f>
        <v>1</v>
      </c>
    </row>
    <row r="4" spans="1:5" x14ac:dyDescent="0.2">
      <c r="A4" s="87" t="s">
        <v>292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612</v>
      </c>
      <c r="C8" s="91">
        <v>0</v>
      </c>
      <c r="D8" s="91">
        <v>0</v>
      </c>
    </row>
    <row r="9" spans="1:5" x14ac:dyDescent="0.2">
      <c r="A9" s="90">
        <v>1112</v>
      </c>
      <c r="B9" s="86" t="s">
        <v>613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614</v>
      </c>
      <c r="C10" s="91">
        <v>139312.28</v>
      </c>
      <c r="D10" s="91">
        <v>459498.03</v>
      </c>
    </row>
    <row r="11" spans="1:5" x14ac:dyDescent="0.2">
      <c r="A11" s="90">
        <v>1114</v>
      </c>
      <c r="B11" s="86" t="s">
        <v>293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294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615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616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617</v>
      </c>
      <c r="C15" s="91">
        <f>SUM(C8:C14)</f>
        <v>139312.28</v>
      </c>
      <c r="D15" s="91">
        <f>SUM(D8:D14)</f>
        <v>459498.03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5" x14ac:dyDescent="0.2">
      <c r="A20" s="90">
        <v>1230</v>
      </c>
      <c r="B20" s="86" t="s">
        <v>327</v>
      </c>
      <c r="C20" s="91">
        <f>SUM(C21:C27)</f>
        <v>0</v>
      </c>
    </row>
    <row r="21" spans="1:5" x14ac:dyDescent="0.2">
      <c r="A21" s="90">
        <v>1231</v>
      </c>
      <c r="B21" s="86" t="s">
        <v>328</v>
      </c>
      <c r="C21" s="91">
        <v>0</v>
      </c>
    </row>
    <row r="22" spans="1:5" x14ac:dyDescent="0.2">
      <c r="A22" s="90">
        <v>1232</v>
      </c>
      <c r="B22" s="86" t="s">
        <v>329</v>
      </c>
      <c r="C22" s="91">
        <v>0</v>
      </c>
    </row>
    <row r="23" spans="1:5" x14ac:dyDescent="0.2">
      <c r="A23" s="90">
        <v>1233</v>
      </c>
      <c r="B23" s="86" t="s">
        <v>330</v>
      </c>
      <c r="C23" s="91">
        <v>0</v>
      </c>
    </row>
    <row r="24" spans="1:5" x14ac:dyDescent="0.2">
      <c r="A24" s="90">
        <v>1234</v>
      </c>
      <c r="B24" s="86" t="s">
        <v>331</v>
      </c>
      <c r="C24" s="91">
        <v>0</v>
      </c>
    </row>
    <row r="25" spans="1:5" x14ac:dyDescent="0.2">
      <c r="A25" s="90">
        <v>1235</v>
      </c>
      <c r="B25" s="86" t="s">
        <v>332</v>
      </c>
      <c r="C25" s="91">
        <v>0</v>
      </c>
    </row>
    <row r="26" spans="1:5" x14ac:dyDescent="0.2">
      <c r="A26" s="90">
        <v>1236</v>
      </c>
      <c r="B26" s="86" t="s">
        <v>333</v>
      </c>
      <c r="C26" s="91">
        <v>0</v>
      </c>
    </row>
    <row r="27" spans="1:5" x14ac:dyDescent="0.2">
      <c r="A27" s="90">
        <v>1239</v>
      </c>
      <c r="B27" s="86" t="s">
        <v>334</v>
      </c>
      <c r="C27" s="91">
        <v>0</v>
      </c>
    </row>
    <row r="28" spans="1:5" x14ac:dyDescent="0.2">
      <c r="A28" s="90">
        <v>1240</v>
      </c>
      <c r="B28" s="86" t="s">
        <v>335</v>
      </c>
      <c r="C28" s="91">
        <f>SUM(C29:C36)</f>
        <v>2214527.3899999997</v>
      </c>
    </row>
    <row r="29" spans="1:5" x14ac:dyDescent="0.2">
      <c r="A29" s="90">
        <v>1241</v>
      </c>
      <c r="B29" s="86" t="s">
        <v>336</v>
      </c>
      <c r="C29" s="91">
        <v>858389.44</v>
      </c>
    </row>
    <row r="30" spans="1:5" x14ac:dyDescent="0.2">
      <c r="A30" s="90">
        <v>1242</v>
      </c>
      <c r="B30" s="86" t="s">
        <v>337</v>
      </c>
      <c r="C30" s="91">
        <v>651995.59</v>
      </c>
    </row>
    <row r="31" spans="1:5" x14ac:dyDescent="0.2">
      <c r="A31" s="90">
        <v>1243</v>
      </c>
      <c r="B31" s="86" t="s">
        <v>338</v>
      </c>
      <c r="C31" s="91">
        <v>0</v>
      </c>
    </row>
    <row r="32" spans="1:5" x14ac:dyDescent="0.2">
      <c r="A32" s="90">
        <v>1244</v>
      </c>
      <c r="B32" s="86" t="s">
        <v>339</v>
      </c>
      <c r="C32" s="91">
        <v>648336</v>
      </c>
    </row>
    <row r="33" spans="1:5" x14ac:dyDescent="0.2">
      <c r="A33" s="90">
        <v>1245</v>
      </c>
      <c r="B33" s="86" t="s">
        <v>340</v>
      </c>
      <c r="C33" s="91">
        <v>0</v>
      </c>
    </row>
    <row r="34" spans="1:5" x14ac:dyDescent="0.2">
      <c r="A34" s="90">
        <v>1246</v>
      </c>
      <c r="B34" s="86" t="s">
        <v>341</v>
      </c>
      <c r="C34" s="91">
        <v>55806.36</v>
      </c>
    </row>
    <row r="35" spans="1:5" x14ac:dyDescent="0.2">
      <c r="A35" s="90">
        <v>1247</v>
      </c>
      <c r="B35" s="86" t="s">
        <v>342</v>
      </c>
      <c r="C35" s="91">
        <v>0</v>
      </c>
    </row>
    <row r="36" spans="1:5" x14ac:dyDescent="0.2">
      <c r="A36" s="90">
        <v>1248</v>
      </c>
      <c r="B36" s="86" t="s">
        <v>343</v>
      </c>
      <c r="C36" s="91">
        <v>0</v>
      </c>
    </row>
    <row r="37" spans="1:5" x14ac:dyDescent="0.2">
      <c r="A37" s="90">
        <v>1250</v>
      </c>
      <c r="B37" s="86" t="s">
        <v>345</v>
      </c>
      <c r="C37" s="91">
        <f>SUM(C38:C42)</f>
        <v>37636.97</v>
      </c>
    </row>
    <row r="38" spans="1:5" x14ac:dyDescent="0.2">
      <c r="A38" s="90">
        <v>1251</v>
      </c>
      <c r="B38" s="86" t="s">
        <v>346</v>
      </c>
      <c r="C38" s="91">
        <v>3000.92</v>
      </c>
    </row>
    <row r="39" spans="1:5" x14ac:dyDescent="0.2">
      <c r="A39" s="90">
        <v>1252</v>
      </c>
      <c r="B39" s="86" t="s">
        <v>347</v>
      </c>
      <c r="C39" s="91">
        <v>0</v>
      </c>
    </row>
    <row r="40" spans="1:5" x14ac:dyDescent="0.2">
      <c r="A40" s="90">
        <v>1253</v>
      </c>
      <c r="B40" s="86" t="s">
        <v>348</v>
      </c>
      <c r="C40" s="91">
        <v>0</v>
      </c>
    </row>
    <row r="41" spans="1:5" x14ac:dyDescent="0.2">
      <c r="A41" s="90">
        <v>1254</v>
      </c>
      <c r="B41" s="86" t="s">
        <v>349</v>
      </c>
      <c r="C41" s="91">
        <v>34636.050000000003</v>
      </c>
    </row>
    <row r="42" spans="1:5" x14ac:dyDescent="0.2">
      <c r="A42" s="90">
        <v>1259</v>
      </c>
      <c r="B42" s="86" t="s">
        <v>350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564</v>
      </c>
      <c r="C46" s="91">
        <f>SUM(C47+C56+C59+C65+C67+C69)</f>
        <v>348222.01</v>
      </c>
      <c r="D46" s="91">
        <v>0</v>
      </c>
    </row>
    <row r="47" spans="1:5" x14ac:dyDescent="0.2">
      <c r="A47" s="90">
        <v>5510</v>
      </c>
      <c r="B47" s="86" t="s">
        <v>565</v>
      </c>
      <c r="C47" s="91">
        <f>SUM(C48:C55)</f>
        <v>348222.01</v>
      </c>
      <c r="D47" s="91">
        <v>0</v>
      </c>
    </row>
    <row r="48" spans="1:5" x14ac:dyDescent="0.2">
      <c r="A48" s="90">
        <v>5511</v>
      </c>
      <c r="B48" s="86" t="s">
        <v>566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567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568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569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570</v>
      </c>
      <c r="C52" s="91">
        <v>344458.32</v>
      </c>
      <c r="D52" s="91">
        <v>0</v>
      </c>
    </row>
    <row r="53" spans="1:4" x14ac:dyDescent="0.2">
      <c r="A53" s="90">
        <v>5516</v>
      </c>
      <c r="B53" s="86" t="s">
        <v>571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572</v>
      </c>
      <c r="C54" s="91">
        <v>3763.69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573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574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575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576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577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578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579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581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591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592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2018-03-08T17:54:20Z</cp:lastPrinted>
  <dcterms:created xsi:type="dcterms:W3CDTF">2012-12-11T20:36:24Z</dcterms:created>
  <dcterms:modified xsi:type="dcterms:W3CDTF">2019-02-19T16:05:45Z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